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90" activeTab="4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a. sz. melléklet" sheetId="6" r:id="rId6"/>
    <sheet name="6.b. sz. melléklet" sheetId="7" r:id="rId7"/>
    <sheet name="7. sz. melléklet" sheetId="8" r:id="rId8"/>
    <sheet name="7.b. sz. melléklet" sheetId="9" r:id="rId9"/>
  </sheets>
  <definedNames/>
  <calcPr fullCalcOnLoad="1"/>
</workbook>
</file>

<file path=xl/sharedStrings.xml><?xml version="1.0" encoding="utf-8"?>
<sst xmlns="http://schemas.openxmlformats.org/spreadsheetml/2006/main" count="492" uniqueCount="322">
  <si>
    <t>eredeti ei.</t>
  </si>
  <si>
    <t>növekedés</t>
  </si>
  <si>
    <t>csökkenés</t>
  </si>
  <si>
    <t>módosított ei</t>
  </si>
  <si>
    <t>rendszeres gyermekvédelmi tám.</t>
  </si>
  <si>
    <t>Megnevezés</t>
  </si>
  <si>
    <t>Szakfeladat összesen</t>
  </si>
  <si>
    <t>rendszeres szoc.segély</t>
  </si>
  <si>
    <t>időskorúak járadéka</t>
  </si>
  <si>
    <t>Bevételek módosítása feladatonként (szakfeladatonként)</t>
  </si>
  <si>
    <t>ezer Ft-ban</t>
  </si>
  <si>
    <t>Kiadások módosítása feladatonként (szakfeladatonként)</t>
  </si>
  <si>
    <t>ELŐIRÁNYZAT MÓDOSÍTÁS ÖSSZESEN</t>
  </si>
  <si>
    <t>Bevételek módosítása forrásonként</t>
  </si>
  <si>
    <t>M e g n e v e z é s</t>
  </si>
  <si>
    <t>módosított ei.</t>
  </si>
  <si>
    <t>Állami hozzájárulás</t>
  </si>
  <si>
    <t>Normatív kötött felhasználású támogatások</t>
  </si>
  <si>
    <t>1. Állami támogatás összesen</t>
  </si>
  <si>
    <t>Személyi jövedelemadó átengedett része és kiegészítés</t>
  </si>
  <si>
    <t>Gépjárműadó</t>
  </si>
  <si>
    <t>Pótlékok, bírságok</t>
  </si>
  <si>
    <t>Kommunális adó</t>
  </si>
  <si>
    <t>Építményadó</t>
  </si>
  <si>
    <t>Iparűzési adó</t>
  </si>
  <si>
    <t>2. Sajátos működési bevételek összesen</t>
  </si>
  <si>
    <t xml:space="preserve"> ÁFA Bevételek, visszatérülések</t>
  </si>
  <si>
    <t>Kamatbevételek</t>
  </si>
  <si>
    <t>3. Intézményi működési bevételek összesen</t>
  </si>
  <si>
    <t>4. Felhalmozási és tőke jellegű bevételek</t>
  </si>
  <si>
    <t xml:space="preserve">     Héhalom Önkormányzattól családsegítéshez</t>
  </si>
  <si>
    <t xml:space="preserve">     Egyházasdengeleg Önk-tól családsegítéshez</t>
  </si>
  <si>
    <t>Felhalmozási célra átvett pénzeszköz</t>
  </si>
  <si>
    <t>5. Átvett pénzeszköz összesen</t>
  </si>
  <si>
    <t>6. Lakástámogatási kölcsönök visszatérülése</t>
  </si>
  <si>
    <t>8. Hitel (működési hitel)</t>
  </si>
  <si>
    <t>9. Pénzforgalom nélküli bevétel (pénzmaradvány)</t>
  </si>
  <si>
    <t>BEVÉTELEK MÓDOSÍTÁSA  ÖSSZESEN</t>
  </si>
  <si>
    <t>Kiadások módosítása  kiemelt előirányzatonként</t>
  </si>
  <si>
    <t>1. Személyi juttatások</t>
  </si>
  <si>
    <t>2. Munkaadót terhelő járulékok</t>
  </si>
  <si>
    <t>3. Dologi kiadások</t>
  </si>
  <si>
    <t>4. Önkormányzat által folyósított támogatások</t>
  </si>
  <si>
    <t>5. Felügyeleti támogatás / finanszírozás /</t>
  </si>
  <si>
    <t xml:space="preserve">    - Körjegyzőség</t>
  </si>
  <si>
    <t xml:space="preserve">    - Napköziotthonos Óvoda</t>
  </si>
  <si>
    <t xml:space="preserve">    - Általános Iskola  </t>
  </si>
  <si>
    <t>7. Átadott pénzeszközök összesen:</t>
  </si>
  <si>
    <t xml:space="preserve">    Ebből:</t>
  </si>
  <si>
    <t>8. Lakástámogatási kölcsönök</t>
  </si>
  <si>
    <t>9. Hitelvisszafizetés közvilágítás</t>
  </si>
  <si>
    <t xml:space="preserve">    - lakástámogatási hitel</t>
  </si>
  <si>
    <t xml:space="preserve">    - közvil.korszerűsítés</t>
  </si>
  <si>
    <t xml:space="preserve">      megtakarításának tőke része</t>
  </si>
  <si>
    <t>10. Felújítás</t>
  </si>
  <si>
    <t>11. Felhalmozási jellegű kiadások</t>
  </si>
  <si>
    <t xml:space="preserve">      - szennyvízberuházás tervköltsége</t>
  </si>
  <si>
    <t xml:space="preserve">      -községháza tervköltsége</t>
  </si>
  <si>
    <t xml:space="preserve">      - buszváróép.és áthelyezés</t>
  </si>
  <si>
    <t xml:space="preserve">      - Faluház vásárlás II részlete</t>
  </si>
  <si>
    <t xml:space="preserve">      - Felhalmozási kiad. ÁFÁ-ja</t>
  </si>
  <si>
    <t xml:space="preserve">      - Szolg.lakás és volt KMB.iroda</t>
  </si>
  <si>
    <t xml:space="preserve">         megvásárlása</t>
  </si>
  <si>
    <t xml:space="preserve">      - Ingatlan vásárlás</t>
  </si>
  <si>
    <t xml:space="preserve">      - Gép beszerzés</t>
  </si>
  <si>
    <t>12. Céltartalék</t>
  </si>
  <si>
    <t xml:space="preserve">      - Bujáki patak rend. 30%-os saját forrása</t>
  </si>
  <si>
    <t xml:space="preserve">      - Bujáki patak pály. Kapcs.gépbesz.s.forrása</t>
  </si>
  <si>
    <t xml:space="preserve">      iskolára</t>
  </si>
  <si>
    <t xml:space="preserve">      közcélú foglalkoztatásra</t>
  </si>
  <si>
    <t xml:space="preserve">      államháztartási tartalék </t>
  </si>
  <si>
    <t>KIADÁSOK ÖSSZESEN</t>
  </si>
  <si>
    <t>áfa</t>
  </si>
  <si>
    <t>Támogatás értékű működési célú pénzeszk.átvétel</t>
  </si>
  <si>
    <t xml:space="preserve">     Phare pályázat</t>
  </si>
  <si>
    <t>Engedélyezet létszám:49 fő</t>
  </si>
  <si>
    <t xml:space="preserve">      -Támogatás értékű műk.c.p.eszk átadás áll.h.belülre</t>
  </si>
  <si>
    <t xml:space="preserve">      -Működési célú p.eszk.átadás áll.h. kívülre</t>
  </si>
  <si>
    <t xml:space="preserve">      -Felhalmozási célú p.eszk.átadás.</t>
  </si>
  <si>
    <t xml:space="preserve">      óvodára</t>
  </si>
  <si>
    <t>6. Általános tartalék</t>
  </si>
  <si>
    <t>Szakfeladat</t>
  </si>
  <si>
    <t>Összesen</t>
  </si>
  <si>
    <t>Szakfeladat megnevezése</t>
  </si>
  <si>
    <t>Iskolai oktatás</t>
  </si>
  <si>
    <t>Int.vagy.műk.</t>
  </si>
  <si>
    <t>Napközi</t>
  </si>
  <si>
    <t>Isk.int.étkezt.</t>
  </si>
  <si>
    <t>Munk.vendégl.</t>
  </si>
  <si>
    <t>Pedagógiai sz.</t>
  </si>
  <si>
    <t xml:space="preserve"> I.Kiadások</t>
  </si>
  <si>
    <t>Személyi juttatások</t>
  </si>
  <si>
    <t>-</t>
  </si>
  <si>
    <t>Munaadót terhelő járulékok</t>
  </si>
  <si>
    <t>Dologi kiadások</t>
  </si>
  <si>
    <t>Gyermekétkeztetés kedvezménye</t>
  </si>
  <si>
    <t>Ingyenes tankönyvtámogatás</t>
  </si>
  <si>
    <t>Iskolatej támogatás</t>
  </si>
  <si>
    <t>Felhalmozási, felújítási előirányzat</t>
  </si>
  <si>
    <t>Kiadások mindösszesen</t>
  </si>
  <si>
    <t>II. Bevételek</t>
  </si>
  <si>
    <t>Intézményi alaptevékenység bevétele</t>
  </si>
  <si>
    <t>Egyéb intézményi sajátos bevétel</t>
  </si>
  <si>
    <t>Áfa</t>
  </si>
  <si>
    <t>Intézményi működési bevétel összesen</t>
  </si>
  <si>
    <t>Önkormányzati hozzájárulás</t>
  </si>
  <si>
    <t>Bevételek mindösszesen</t>
  </si>
  <si>
    <t>III. Költségek megoszlása a társult önkormányzatok között</t>
  </si>
  <si>
    <t>Önkormányzat 2006.évi hozzájárulása</t>
  </si>
  <si>
    <t xml:space="preserve">Önkormányzat  költségvetésében iskola céltartalékra tervezett összeg                      </t>
  </si>
  <si>
    <t>IV. Általános Iskola engedélyezett létszámkerete</t>
  </si>
  <si>
    <t xml:space="preserve">  14,5 fő pedagógus</t>
  </si>
  <si>
    <t xml:space="preserve">      1 fő adminisztrátor,iskolatitkári munkakörben</t>
  </si>
  <si>
    <t xml:space="preserve">      2 fő takarító munkakörben</t>
  </si>
  <si>
    <t xml:space="preserve">      1 fő karbantartó munkakörben</t>
  </si>
  <si>
    <t>J o g c í m</t>
  </si>
  <si>
    <t>Fajlagos</t>
  </si>
  <si>
    <t>Mutató</t>
  </si>
  <si>
    <t>Összeg</t>
  </si>
  <si>
    <t>összeg</t>
  </si>
  <si>
    <t xml:space="preserve">    ( fő )</t>
  </si>
  <si>
    <t xml:space="preserve">1. Iskolai oktatás </t>
  </si>
  <si>
    <t xml:space="preserve">       1-4 évfolyam</t>
  </si>
  <si>
    <t xml:space="preserve">       5-8 évfolyam</t>
  </si>
  <si>
    <t>2. Napközis foglalkoztatás</t>
  </si>
  <si>
    <t>3. Bejáró gyermekek</t>
  </si>
  <si>
    <t xml:space="preserve">      1-4 évfolyam</t>
  </si>
  <si>
    <t xml:space="preserve">      5-8 évfolyam</t>
  </si>
  <si>
    <t>4. Intézményi társulás iskolájába járók</t>
  </si>
  <si>
    <t>5. 3000 fő alatti településeken járók</t>
  </si>
  <si>
    <t>6. Étkezők</t>
  </si>
  <si>
    <t xml:space="preserve">       5-8 évfolyam </t>
  </si>
  <si>
    <t>7. Ingyenes tankönyvellátás</t>
  </si>
  <si>
    <t xml:space="preserve">    Kötött felhasználású.</t>
  </si>
  <si>
    <t>8. Pedagógiai szakmai szolgálat</t>
  </si>
  <si>
    <t>9. Kötött felhasználású normatíva</t>
  </si>
  <si>
    <t xml:space="preserve">    Pedagógus továbbképzés</t>
  </si>
  <si>
    <t>10. Központosított előirányzat</t>
  </si>
  <si>
    <t xml:space="preserve">     Szakmai és informatikai fejlesztés</t>
  </si>
  <si>
    <t>Évközben külön igénylés alapján.</t>
  </si>
  <si>
    <t>Iskolai normatíva összesen:</t>
  </si>
  <si>
    <t>Többcélú Kistérségi Társulási támogatás</t>
  </si>
  <si>
    <t>Bejáró tanulók ( 100 % )</t>
  </si>
  <si>
    <t>Helyben lakók ( 50 % )</t>
  </si>
  <si>
    <t>Mindösszsesen</t>
  </si>
  <si>
    <t>Módosított</t>
  </si>
  <si>
    <t>mutató</t>
  </si>
  <si>
    <t xml:space="preserve">    50%-os  támogatás</t>
  </si>
  <si>
    <t xml:space="preserve">    100 %-os támogatás</t>
  </si>
  <si>
    <t>ezer forintban</t>
  </si>
  <si>
    <t>Palotás</t>
  </si>
  <si>
    <t>Kisbágyon</t>
  </si>
  <si>
    <t xml:space="preserve">Palotás </t>
  </si>
  <si>
    <t>Összes  ei.</t>
  </si>
  <si>
    <t xml:space="preserve">    Óvodai  nevelés</t>
  </si>
  <si>
    <t xml:space="preserve"> Intézményüzemeltetés</t>
  </si>
  <si>
    <t>intézmé-</t>
  </si>
  <si>
    <t>munkahelyi</t>
  </si>
  <si>
    <t>összesen</t>
  </si>
  <si>
    <t>nyi étkez.</t>
  </si>
  <si>
    <t>vendéglát.</t>
  </si>
  <si>
    <t>Személyi juttatás</t>
  </si>
  <si>
    <t xml:space="preserve">             -</t>
  </si>
  <si>
    <t>Munkaadót terhelő járulékok</t>
  </si>
  <si>
    <t>Gyermekétkeztetés</t>
  </si>
  <si>
    <t xml:space="preserve">                -</t>
  </si>
  <si>
    <t xml:space="preserve">                 -</t>
  </si>
  <si>
    <t xml:space="preserve">              -</t>
  </si>
  <si>
    <t xml:space="preserve">               -</t>
  </si>
  <si>
    <t>Beruházások</t>
  </si>
  <si>
    <t xml:space="preserve">            -</t>
  </si>
  <si>
    <t>Kiadások összesen</t>
  </si>
  <si>
    <t>Intézményi ellátás díja</t>
  </si>
  <si>
    <t>Alkalmazottak térítése</t>
  </si>
  <si>
    <t>Értékesített étkeztetés díja</t>
  </si>
  <si>
    <t>ÁFA bevétel</t>
  </si>
  <si>
    <t>Saját bevételek összesen:</t>
  </si>
  <si>
    <t>ÖSSZESÍTÉS:</t>
  </si>
  <si>
    <t>Társulást érintő költségekről és megosztásáról</t>
  </si>
  <si>
    <t>Palotást érintő társulási kiadások</t>
  </si>
  <si>
    <t xml:space="preserve"> - Kisbágyont érintő társulási kiadások</t>
  </si>
  <si>
    <t>Palotást érintő állami támogatás</t>
  </si>
  <si>
    <t xml:space="preserve"> - Kisbágyont érintő állami támogatás</t>
  </si>
  <si>
    <t>Intézményi saját bevétel</t>
  </si>
  <si>
    <t xml:space="preserve"> - Intézményi saját bevétel:</t>
  </si>
  <si>
    <t>Bevételek összesen:</t>
  </si>
  <si>
    <t>Bevétel összesen:</t>
  </si>
  <si>
    <t>Kiadás, bevétel különbözete</t>
  </si>
  <si>
    <t>Kiadás bevétel különbsége</t>
  </si>
  <si>
    <t>Palotás hozzájárulása</t>
  </si>
  <si>
    <t>Kisbágyon társulási hozzájárulása</t>
  </si>
  <si>
    <t>( ebben igénybevéve a 2005.évi óvodai</t>
  </si>
  <si>
    <t>Kisbágyon önkormányzat költségvetésében</t>
  </si>
  <si>
    <t>652.000.-Ft céltartalékból 500.000.-Ft összeg)</t>
  </si>
  <si>
    <t>tervezett tagóvodai kiadások:</t>
  </si>
  <si>
    <t>Az önkormányzat költségvetésében óvodai pályá-</t>
  </si>
  <si>
    <t xml:space="preserve">                            bevételek:</t>
  </si>
  <si>
    <t>zati önerőként tartalékolt összeg 152.000.-Ft.</t>
  </si>
  <si>
    <t>(ebből Palotás 120.000.-Ft Kisbágyon 32.000.-Ft)</t>
  </si>
  <si>
    <t>Kiadások átcsoportosítása</t>
  </si>
  <si>
    <t>Önkormányzati igazgatás</t>
  </si>
  <si>
    <t>Nappali szoc ellátás</t>
  </si>
  <si>
    <t>Működési célú pénzeszk.átvétel áll.házt.kívülről</t>
  </si>
  <si>
    <t>Pályázati támogatás</t>
  </si>
  <si>
    <t>módosított</t>
  </si>
  <si>
    <t>Helyi utak felújítása</t>
  </si>
  <si>
    <t>Egyéb sajátos bevételek</t>
  </si>
  <si>
    <t>Sportcélok és feladatok</t>
  </si>
  <si>
    <t>gázdíj</t>
  </si>
  <si>
    <t xml:space="preserve">    ebből: - 2005.évi 8.235.000 Ft iskolai céltartalékból igénybevéve ( 2.179eft + 165eft )           </t>
  </si>
  <si>
    <t xml:space="preserve">      (8.235.000 Ft -2.344.000 Ft  különbözete + céltartalék emelés a 2005.évi elszámolás alapján ( 4.055.000.-)</t>
  </si>
  <si>
    <t>felhalm.c.átvett pénz fejezeti kez.-től</t>
  </si>
  <si>
    <t>(útfelújítás támogatása az áll-i között)</t>
  </si>
  <si>
    <t>szolgáltatások ellenértéke</t>
  </si>
  <si>
    <t>2005.évi jöv.kül.önk.megill.összege</t>
  </si>
  <si>
    <t>tám.ért.műk.bev.kp.ktg.v.szervtől</t>
  </si>
  <si>
    <t>Város és községgazdálkodás</t>
  </si>
  <si>
    <t>közhasznú fogl.átvett pénz</t>
  </si>
  <si>
    <t>Önkormányzatra nem terv.elsz.</t>
  </si>
  <si>
    <t>könyvtári érd.növ.</t>
  </si>
  <si>
    <t>felzárkóztató támogatás</t>
  </si>
  <si>
    <t>Rákóczi út felújítására kapott tám.</t>
  </si>
  <si>
    <t>szakmai és inf.fejlesztés</t>
  </si>
  <si>
    <t>Finanszírozási műveletek</t>
  </si>
  <si>
    <t>hitel felvétel</t>
  </si>
  <si>
    <t>sport XXI.program - pályázat</t>
  </si>
  <si>
    <t>Tárt Kapuk - pályázat</t>
  </si>
  <si>
    <t>mozgáskorl.közl.támogatása</t>
  </si>
  <si>
    <t>Eseti pénzbeni szoc.ellátás</t>
  </si>
  <si>
    <t>Eseti pénzbeni gyermekv.ellátás</t>
  </si>
  <si>
    <t>pénzbeni támogatás</t>
  </si>
  <si>
    <t>Műv.Házak tevékenysége</t>
  </si>
  <si>
    <t>56-os forr.emlékére pályázat</t>
  </si>
  <si>
    <t>MÓDOSÍTÁS ÖSSZESEN</t>
  </si>
  <si>
    <t xml:space="preserve">   pótlólagos állami tám-ok</t>
  </si>
  <si>
    <t>befektetési jegy</t>
  </si>
  <si>
    <t>pályázati támogatás-Tinik Baráti T.</t>
  </si>
  <si>
    <t>kamatbevétel(Víziközmű kamatbefiz.)</t>
  </si>
  <si>
    <t xml:space="preserve">     Kisbágyon Önkormányzattól</t>
  </si>
  <si>
    <t xml:space="preserve">     Többcélú Kistérségi Társulástól</t>
  </si>
  <si>
    <t xml:space="preserve">     Közhasznú foglalkoztatásra Munkaügyi Központtól</t>
  </si>
  <si>
    <t xml:space="preserve">     E.ü.pénztartól</t>
  </si>
  <si>
    <t xml:space="preserve">     Mozgáskorlátozottak támogatása</t>
  </si>
  <si>
    <t xml:space="preserve">     E.ü.-i Minisztérium-Bababarát pályázat</t>
  </si>
  <si>
    <t xml:space="preserve">     Földgáz áremelés intézményi ellentételezése</t>
  </si>
  <si>
    <t xml:space="preserve">     2005.évi állami támogatás elszámolása</t>
  </si>
  <si>
    <t xml:space="preserve">     56-os forradalom emlékére pályázat támogatás</t>
  </si>
  <si>
    <t xml:space="preserve">     2005.évi jöv.kül.önkor.megillető összege</t>
  </si>
  <si>
    <t xml:space="preserve">     Sport XXI. Program pályázat</t>
  </si>
  <si>
    <t xml:space="preserve">    Nemzeti Al.pályázat</t>
  </si>
  <si>
    <t xml:space="preserve">    Tárt Kapuk pályázat</t>
  </si>
  <si>
    <t xml:space="preserve">    Szabad Műv.Al.pályázat -Tinik Baráti T.</t>
  </si>
  <si>
    <t>7. Értékpapír értékesítéséből tervezett bev.</t>
  </si>
  <si>
    <t xml:space="preserve">      pénzbeni támogatás</t>
  </si>
  <si>
    <t>céltartalék közcélú fogl-ra</t>
  </si>
  <si>
    <t>Intézményi vagyon működése</t>
  </si>
  <si>
    <t>közalkalmazottak túlóradíja</t>
  </si>
  <si>
    <t>Máshová nem sorolható sz.tev.</t>
  </si>
  <si>
    <t>közcélú munkabér</t>
  </si>
  <si>
    <t>tb.járulék</t>
  </si>
  <si>
    <t>munkaadói j.</t>
  </si>
  <si>
    <t>e.ü. hozzájárulás</t>
  </si>
  <si>
    <t>751845 Város és községgazdálkodás</t>
  </si>
  <si>
    <t>közhasznú munkabér</t>
  </si>
  <si>
    <t>Óvodai nevelés</t>
  </si>
  <si>
    <t>szakmai anyag (szakmai és inf.fej-ből)</t>
  </si>
  <si>
    <t>kisértékű t.eszk.(sport XXI. pályázatból)</t>
  </si>
  <si>
    <t>szám.techn.eszk.vásárlás</t>
  </si>
  <si>
    <t>kisértékű t.eszk.</t>
  </si>
  <si>
    <t>közalk.túlóra</t>
  </si>
  <si>
    <t>közalk.szem jutt.</t>
  </si>
  <si>
    <t>víz-,és csatornadíj</t>
  </si>
  <si>
    <t>Rendszeres szoc.pénzbeni ellátás</t>
  </si>
  <si>
    <t>Rendszeres gyermekvéd.pénzb.ell.</t>
  </si>
  <si>
    <t>Munkanélküli ellátás</t>
  </si>
  <si>
    <t>Eseti pénzbeni ellátás</t>
  </si>
  <si>
    <t>mozgáskorl.közl .támogatása</t>
  </si>
  <si>
    <t>Művelődési Házak tevékenysége</t>
  </si>
  <si>
    <t>karbantartás</t>
  </si>
  <si>
    <t>egyéb anyag</t>
  </si>
  <si>
    <t>kisértékű t.eszk</t>
  </si>
  <si>
    <t>Könyvtári tevékenység</t>
  </si>
  <si>
    <t>könyv vásárlás</t>
  </si>
  <si>
    <t>egyéb inf.hordozó</t>
  </si>
  <si>
    <t>A következő átcsoportosításokra az előző rendeletmódosítás után végrehajtott TATIGAZD könyvelői</t>
  </si>
  <si>
    <t>program frissítése miatt van szükség.</t>
  </si>
  <si>
    <t>Bevételek átcsoportosítás</t>
  </si>
  <si>
    <t>(1.918 eFt+1.163 eFt)</t>
  </si>
  <si>
    <t>Önkormányzat és Többc.Kist.T</t>
  </si>
  <si>
    <t>2005.évi pótlólagos állami tám.</t>
  </si>
  <si>
    <t>pályázati támogatás -sportpálya</t>
  </si>
  <si>
    <t>pályázati támogatás-sportöltöző</t>
  </si>
  <si>
    <t>tám.ért.műk.bev.-többc.társ-tól</t>
  </si>
  <si>
    <t xml:space="preserve">                        -önkorm.-tól</t>
  </si>
  <si>
    <t xml:space="preserve">                        -önkorm-tól</t>
  </si>
  <si>
    <t>Családsegítés</t>
  </si>
  <si>
    <t>tám.ért.műk.bev.-önkorm.-tól</t>
  </si>
  <si>
    <t>Önkormányzatok elszámolása</t>
  </si>
  <si>
    <t xml:space="preserve">                            -önkorm.</t>
  </si>
  <si>
    <t>tám.ért.műk.kiad.-többc.kist.társ.</t>
  </si>
  <si>
    <t xml:space="preserve">              - Állami támogatás( 62.230eft + 672eft)</t>
  </si>
  <si>
    <t xml:space="preserve">     hardver eszközök beszerzése</t>
  </si>
  <si>
    <t xml:space="preserve">     szellemi termékek beszerzése</t>
  </si>
  <si>
    <t xml:space="preserve">     szakmai fejlesztés</t>
  </si>
  <si>
    <t>Palotás Óvodai Társulás 2006.évi költségvetés</t>
  </si>
  <si>
    <t>hardver eszközök bérlés(szak. és inf.fej-ből)</t>
  </si>
  <si>
    <t>szoftver bérlés(szak.és inf.fej-bőll)</t>
  </si>
  <si>
    <t>ÖSSZESEN</t>
  </si>
  <si>
    <t>munkaadói járulék</t>
  </si>
  <si>
    <t>módosíott ei</t>
  </si>
  <si>
    <t>Művelődési házak tevékenysége</t>
  </si>
  <si>
    <t>alapilletmény</t>
  </si>
  <si>
    <t>keresekieg.fedezete</t>
  </si>
  <si>
    <t>étkezési hozzáj.</t>
  </si>
  <si>
    <t>ajándék utalvány</t>
  </si>
  <si>
    <t>társ.bizt.j.</t>
  </si>
  <si>
    <t>eg.ügyi hozzáj.</t>
  </si>
  <si>
    <t>Intézményüzemeltetés</t>
  </si>
  <si>
    <t>jutalom</t>
  </si>
  <si>
    <t>Engedélyezett létszámkeret</t>
  </si>
  <si>
    <t>módosítása II.</t>
  </si>
  <si>
    <t>5.sz.melléklet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</si>
</sst>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name val="Times New Roman CE"/>
      <family val="0"/>
    </font>
    <font>
      <b/>
      <sz val="11"/>
      <name val="Times New Roman CE"/>
      <family val="1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20" applyFont="1">
      <alignment/>
      <protection/>
    </xf>
    <xf numFmtId="0" fontId="3" fillId="0" borderId="0" xfId="20">
      <alignment/>
      <protection/>
    </xf>
    <xf numFmtId="0" fontId="5" fillId="0" borderId="0" xfId="20" applyFont="1">
      <alignment/>
      <protection/>
    </xf>
    <xf numFmtId="0" fontId="4" fillId="0" borderId="3" xfId="20" applyFont="1" applyBorder="1">
      <alignment/>
      <protection/>
    </xf>
    <xf numFmtId="0" fontId="3" fillId="0" borderId="4" xfId="20" applyFont="1" applyBorder="1" applyAlignment="1">
      <alignment horizontal="right"/>
      <protection/>
    </xf>
    <xf numFmtId="0" fontId="3" fillId="0" borderId="4" xfId="20" applyFont="1" applyBorder="1">
      <alignment/>
      <protection/>
    </xf>
    <xf numFmtId="0" fontId="3" fillId="0" borderId="5" xfId="20" applyFont="1" applyBorder="1">
      <alignment/>
      <protection/>
    </xf>
    <xf numFmtId="0" fontId="3" fillId="0" borderId="0" xfId="20" applyFont="1">
      <alignment/>
      <protection/>
    </xf>
    <xf numFmtId="0" fontId="3" fillId="0" borderId="1" xfId="20" applyFont="1" applyFill="1" applyBorder="1">
      <alignment/>
      <protection/>
    </xf>
    <xf numFmtId="3" fontId="3" fillId="0" borderId="0" xfId="20" applyNumberFormat="1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2" xfId="20" applyNumberFormat="1" applyFont="1" applyBorder="1">
      <alignment/>
      <protection/>
    </xf>
    <xf numFmtId="0" fontId="4" fillId="0" borderId="3" xfId="20" applyFont="1" applyFill="1" applyBorder="1">
      <alignment/>
      <protection/>
    </xf>
    <xf numFmtId="3" fontId="4" fillId="0" borderId="4" xfId="20" applyNumberFormat="1" applyFont="1" applyBorder="1">
      <alignment/>
      <protection/>
    </xf>
    <xf numFmtId="3" fontId="4" fillId="0" borderId="5" xfId="20" applyNumberFormat="1" applyFont="1" applyBorder="1">
      <alignment/>
      <protection/>
    </xf>
    <xf numFmtId="3" fontId="3" fillId="0" borderId="2" xfId="20" applyNumberFormat="1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4" xfId="20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0" fontId="4" fillId="0" borderId="0" xfId="20" applyFont="1" applyBorder="1">
      <alignment/>
      <protection/>
    </xf>
    <xf numFmtId="0" fontId="3" fillId="0" borderId="1" xfId="20" applyFont="1" applyFill="1" applyBorder="1">
      <alignment/>
      <protection/>
    </xf>
    <xf numFmtId="3" fontId="3" fillId="0" borderId="0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>
      <alignment/>
      <protection/>
    </xf>
    <xf numFmtId="0" fontId="4" fillId="0" borderId="3" xfId="20" applyFont="1" applyFill="1" applyBorder="1">
      <alignment/>
      <protection/>
    </xf>
    <xf numFmtId="3" fontId="4" fillId="0" borderId="4" xfId="20" applyNumberFormat="1" applyFont="1" applyBorder="1">
      <alignment/>
      <protection/>
    </xf>
    <xf numFmtId="3" fontId="4" fillId="0" borderId="5" xfId="20" applyNumberFormat="1" applyFont="1" applyBorder="1">
      <alignment/>
      <protection/>
    </xf>
    <xf numFmtId="3" fontId="4" fillId="0" borderId="4" xfId="20" applyNumberFormat="1" applyFont="1" applyFill="1" applyBorder="1">
      <alignment/>
      <protection/>
    </xf>
    <xf numFmtId="0" fontId="4" fillId="0" borderId="8" xfId="20" applyFont="1" applyFill="1" applyBorder="1">
      <alignment/>
      <protection/>
    </xf>
    <xf numFmtId="3" fontId="4" fillId="0" borderId="6" xfId="20" applyNumberFormat="1" applyFont="1" applyBorder="1">
      <alignment/>
      <protection/>
    </xf>
    <xf numFmtId="3" fontId="4" fillId="0" borderId="7" xfId="20" applyNumberFormat="1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21">
      <alignment/>
      <protection/>
    </xf>
    <xf numFmtId="0" fontId="6" fillId="0" borderId="0" xfId="21" applyAlignment="1">
      <alignment horizontal="left"/>
      <protection/>
    </xf>
    <xf numFmtId="0" fontId="7" fillId="0" borderId="0" xfId="21" applyFont="1">
      <alignment/>
      <protection/>
    </xf>
    <xf numFmtId="0" fontId="4" fillId="0" borderId="3" xfId="21" applyFont="1" applyBorder="1">
      <alignment/>
      <protection/>
    </xf>
    <xf numFmtId="0" fontId="3" fillId="0" borderId="4" xfId="21" applyFont="1" applyBorder="1" applyAlignment="1">
      <alignment horizontal="right"/>
      <protection/>
    </xf>
    <xf numFmtId="0" fontId="3" fillId="0" borderId="4" xfId="21" applyFont="1" applyBorder="1" applyAlignment="1">
      <alignment horizontal="right"/>
      <protection/>
    </xf>
    <xf numFmtId="0" fontId="3" fillId="0" borderId="5" xfId="21" applyFont="1" applyBorder="1" applyAlignment="1">
      <alignment horizontal="right"/>
      <protection/>
    </xf>
    <xf numFmtId="0" fontId="4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0" xfId="21" applyFont="1">
      <alignment/>
      <protection/>
    </xf>
    <xf numFmtId="3" fontId="4" fillId="0" borderId="4" xfId="21" applyNumberFormat="1" applyFont="1" applyBorder="1">
      <alignment/>
      <protection/>
    </xf>
    <xf numFmtId="0" fontId="4" fillId="0" borderId="4" xfId="21" applyFont="1" applyBorder="1">
      <alignment/>
      <protection/>
    </xf>
    <xf numFmtId="3" fontId="4" fillId="0" borderId="5" xfId="21" applyNumberFormat="1" applyFont="1" applyBorder="1">
      <alignment/>
      <protection/>
    </xf>
    <xf numFmtId="0" fontId="4" fillId="0" borderId="9" xfId="21" applyFont="1" applyBorder="1">
      <alignment/>
      <protection/>
    </xf>
    <xf numFmtId="3" fontId="3" fillId="0" borderId="10" xfId="21" applyNumberFormat="1" applyFont="1" applyBorder="1">
      <alignment/>
      <protection/>
    </xf>
    <xf numFmtId="0" fontId="4" fillId="0" borderId="10" xfId="21" applyFont="1" applyBorder="1">
      <alignment/>
      <protection/>
    </xf>
    <xf numFmtId="3" fontId="4" fillId="0" borderId="11" xfId="21" applyNumberFormat="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4" xfId="21" applyNumberFormat="1" applyFont="1" applyBorder="1">
      <alignment/>
      <protection/>
    </xf>
    <xf numFmtId="0" fontId="3" fillId="0" borderId="9" xfId="21" applyFont="1" applyBorder="1">
      <alignment/>
      <protection/>
    </xf>
    <xf numFmtId="0" fontId="3" fillId="0" borderId="12" xfId="21" applyFont="1" applyBorder="1">
      <alignment/>
      <protection/>
    </xf>
    <xf numFmtId="3" fontId="3" fillId="0" borderId="13" xfId="21" applyNumberFormat="1" applyFont="1" applyBorder="1">
      <alignment/>
      <protection/>
    </xf>
    <xf numFmtId="0" fontId="3" fillId="0" borderId="13" xfId="21" applyFont="1" applyBorder="1">
      <alignment/>
      <protection/>
    </xf>
    <xf numFmtId="3" fontId="4" fillId="0" borderId="14" xfId="21" applyNumberFormat="1" applyFont="1" applyBorder="1">
      <alignment/>
      <protection/>
    </xf>
    <xf numFmtId="0" fontId="3" fillId="0" borderId="15" xfId="21" applyFont="1" applyBorder="1">
      <alignment/>
      <protection/>
    </xf>
    <xf numFmtId="3" fontId="3" fillId="0" borderId="16" xfId="21" applyNumberFormat="1" applyFont="1" applyBorder="1">
      <alignment/>
      <protection/>
    </xf>
    <xf numFmtId="0" fontId="3" fillId="0" borderId="16" xfId="21" applyFont="1" applyBorder="1">
      <alignment/>
      <protection/>
    </xf>
    <xf numFmtId="3" fontId="4" fillId="0" borderId="17" xfId="21" applyNumberFormat="1" applyFont="1" applyBorder="1">
      <alignment/>
      <protection/>
    </xf>
    <xf numFmtId="0" fontId="3" fillId="0" borderId="18" xfId="21" applyFont="1" applyBorder="1">
      <alignment/>
      <protection/>
    </xf>
    <xf numFmtId="3" fontId="3" fillId="0" borderId="19" xfId="21" applyNumberFormat="1" applyFont="1" applyBorder="1">
      <alignment/>
      <protection/>
    </xf>
    <xf numFmtId="0" fontId="3" fillId="0" borderId="19" xfId="21" applyFont="1" applyBorder="1">
      <alignment/>
      <protection/>
    </xf>
    <xf numFmtId="3" fontId="4" fillId="0" borderId="20" xfId="21" applyNumberFormat="1" applyFont="1" applyBorder="1">
      <alignment/>
      <protection/>
    </xf>
    <xf numFmtId="0" fontId="3" fillId="0" borderId="21" xfId="21" applyFont="1" applyBorder="1">
      <alignment/>
      <protection/>
    </xf>
    <xf numFmtId="3" fontId="3" fillId="0" borderId="22" xfId="21" applyNumberFormat="1" applyFont="1" applyBorder="1">
      <alignment/>
      <protection/>
    </xf>
    <xf numFmtId="0" fontId="3" fillId="0" borderId="22" xfId="21" applyFont="1" applyBorder="1">
      <alignment/>
      <protection/>
    </xf>
    <xf numFmtId="3" fontId="3" fillId="0" borderId="23" xfId="21" applyNumberFormat="1" applyFont="1" applyBorder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 applyBorder="1">
      <alignment/>
      <protection/>
    </xf>
    <xf numFmtId="0" fontId="3" fillId="0" borderId="0" xfId="2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8" xfId="21" applyFont="1" applyBorder="1">
      <alignment/>
      <protection/>
    </xf>
    <xf numFmtId="3" fontId="3" fillId="0" borderId="6" xfId="21" applyNumberFormat="1" applyFont="1" applyBorder="1">
      <alignment/>
      <protection/>
    </xf>
    <xf numFmtId="0" fontId="3" fillId="0" borderId="6" xfId="21" applyFont="1" applyBorder="1">
      <alignment/>
      <protection/>
    </xf>
    <xf numFmtId="3" fontId="3" fillId="0" borderId="7" xfId="21" applyNumberFormat="1" applyFont="1" applyBorder="1">
      <alignment/>
      <protection/>
    </xf>
    <xf numFmtId="0" fontId="3" fillId="0" borderId="4" xfId="21" applyFont="1" applyBorder="1">
      <alignment/>
      <protection/>
    </xf>
    <xf numFmtId="0" fontId="6" fillId="0" borderId="0" xfId="21" applyFont="1">
      <alignment/>
      <protection/>
    </xf>
    <xf numFmtId="0" fontId="4" fillId="0" borderId="19" xfId="21" applyFont="1" applyBorder="1">
      <alignment/>
      <protection/>
    </xf>
    <xf numFmtId="0" fontId="4" fillId="0" borderId="13" xfId="21" applyFont="1" applyBorder="1">
      <alignment/>
      <protection/>
    </xf>
    <xf numFmtId="0" fontId="4" fillId="0" borderId="16" xfId="21" applyFont="1" applyBorder="1">
      <alignment/>
      <protection/>
    </xf>
    <xf numFmtId="0" fontId="3" fillId="0" borderId="22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1" xfId="21" applyFont="1" applyBorder="1">
      <alignment/>
      <protection/>
    </xf>
    <xf numFmtId="3" fontId="4" fillId="0" borderId="0" xfId="21" applyNumberFormat="1" applyFont="1" applyBorder="1">
      <alignment/>
      <protection/>
    </xf>
    <xf numFmtId="3" fontId="4" fillId="0" borderId="2" xfId="21" applyNumberFormat="1" applyFont="1" applyBorder="1">
      <alignment/>
      <protection/>
    </xf>
    <xf numFmtId="3" fontId="4" fillId="0" borderId="4" xfId="21" applyNumberFormat="1" applyFont="1" applyFill="1" applyBorder="1">
      <alignment/>
      <protection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4" fillId="0" borderId="8" xfId="21" applyFont="1" applyBorder="1">
      <alignment/>
      <protection/>
    </xf>
    <xf numFmtId="3" fontId="4" fillId="0" borderId="6" xfId="21" applyNumberFormat="1" applyFont="1" applyBorder="1">
      <alignment/>
      <protection/>
    </xf>
    <xf numFmtId="0" fontId="4" fillId="0" borderId="6" xfId="21" applyFont="1" applyBorder="1">
      <alignment/>
      <protection/>
    </xf>
    <xf numFmtId="3" fontId="4" fillId="0" borderId="7" xfId="21" applyNumberFormat="1" applyFont="1" applyBorder="1">
      <alignment/>
      <protection/>
    </xf>
    <xf numFmtId="0" fontId="10" fillId="0" borderId="21" xfId="18" applyFont="1" applyFill="1" applyBorder="1">
      <alignment/>
      <protection/>
    </xf>
    <xf numFmtId="0" fontId="10" fillId="0" borderId="24" xfId="18" applyFont="1" applyFill="1" applyBorder="1" applyAlignment="1">
      <alignment horizontal="center"/>
      <protection/>
    </xf>
    <xf numFmtId="0" fontId="8" fillId="0" borderId="0" xfId="18">
      <alignment/>
      <protection/>
    </xf>
    <xf numFmtId="0" fontId="10" fillId="0" borderId="8" xfId="18" applyFont="1" applyFill="1" applyBorder="1">
      <alignment/>
      <protection/>
    </xf>
    <xf numFmtId="0" fontId="10" fillId="0" borderId="25" xfId="18" applyFont="1" applyFill="1" applyBorder="1" applyAlignment="1">
      <alignment horizontal="center"/>
      <protection/>
    </xf>
    <xf numFmtId="0" fontId="10" fillId="0" borderId="25" xfId="18" applyFont="1" applyFill="1" applyBorder="1">
      <alignment/>
      <protection/>
    </xf>
    <xf numFmtId="0" fontId="8" fillId="0" borderId="26" xfId="18" applyBorder="1">
      <alignment/>
      <protection/>
    </xf>
    <xf numFmtId="0" fontId="8" fillId="0" borderId="27" xfId="18" applyBorder="1">
      <alignment/>
      <protection/>
    </xf>
    <xf numFmtId="0" fontId="8" fillId="0" borderId="28" xfId="18" applyBorder="1">
      <alignment/>
      <protection/>
    </xf>
    <xf numFmtId="0" fontId="10" fillId="0" borderId="12" xfId="18" applyFont="1" applyBorder="1">
      <alignment/>
      <protection/>
    </xf>
    <xf numFmtId="0" fontId="8" fillId="0" borderId="13" xfId="18" applyBorder="1">
      <alignment/>
      <protection/>
    </xf>
    <xf numFmtId="0" fontId="8" fillId="0" borderId="12" xfId="18" applyBorder="1">
      <alignment/>
      <protection/>
    </xf>
    <xf numFmtId="0" fontId="8" fillId="0" borderId="13" xfId="18" applyBorder="1" applyAlignment="1">
      <alignment horizontal="right"/>
      <protection/>
    </xf>
    <xf numFmtId="0" fontId="10" fillId="0" borderId="14" xfId="18" applyFont="1" applyBorder="1">
      <alignment/>
      <protection/>
    </xf>
    <xf numFmtId="0" fontId="8" fillId="0" borderId="15" xfId="18" applyBorder="1">
      <alignment/>
      <protection/>
    </xf>
    <xf numFmtId="0" fontId="8" fillId="0" borderId="16" xfId="18" applyBorder="1">
      <alignment/>
      <protection/>
    </xf>
    <xf numFmtId="0" fontId="8" fillId="0" borderId="16" xfId="18" applyBorder="1" applyAlignment="1">
      <alignment horizontal="right"/>
      <protection/>
    </xf>
    <xf numFmtId="0" fontId="10" fillId="0" borderId="17" xfId="18" applyFont="1" applyBorder="1">
      <alignment/>
      <protection/>
    </xf>
    <xf numFmtId="0" fontId="11" fillId="0" borderId="29" xfId="18" applyFont="1" applyBorder="1">
      <alignment/>
      <protection/>
    </xf>
    <xf numFmtId="0" fontId="11" fillId="0" borderId="30" xfId="18" applyFont="1" applyBorder="1">
      <alignment/>
      <protection/>
    </xf>
    <xf numFmtId="0" fontId="11" fillId="0" borderId="31" xfId="18" applyFont="1" applyBorder="1">
      <alignment/>
      <protection/>
    </xf>
    <xf numFmtId="0" fontId="11" fillId="0" borderId="0" xfId="18" applyFont="1">
      <alignment/>
      <protection/>
    </xf>
    <xf numFmtId="0" fontId="8" fillId="0" borderId="18" xfId="18" applyBorder="1">
      <alignment/>
      <protection/>
    </xf>
    <xf numFmtId="0" fontId="8" fillId="0" borderId="19" xfId="18" applyBorder="1">
      <alignment/>
      <protection/>
    </xf>
    <xf numFmtId="0" fontId="10" fillId="0" borderId="20" xfId="18" applyFont="1" applyBorder="1">
      <alignment/>
      <protection/>
    </xf>
    <xf numFmtId="0" fontId="10" fillId="0" borderId="13" xfId="18" applyFont="1" applyBorder="1" applyAlignment="1">
      <alignment horizontal="right"/>
      <protection/>
    </xf>
    <xf numFmtId="0" fontId="10" fillId="0" borderId="0" xfId="18" applyFont="1">
      <alignment/>
      <protection/>
    </xf>
    <xf numFmtId="0" fontId="8" fillId="0" borderId="0" xfId="18" applyFont="1">
      <alignment/>
      <protection/>
    </xf>
    <xf numFmtId="0" fontId="8" fillId="0" borderId="0" xfId="19">
      <alignment/>
      <protection/>
    </xf>
    <xf numFmtId="0" fontId="10" fillId="0" borderId="0" xfId="19" applyFont="1">
      <alignment/>
      <protection/>
    </xf>
    <xf numFmtId="0" fontId="10" fillId="0" borderId="21" xfId="19" applyFont="1" applyBorder="1">
      <alignment/>
      <protection/>
    </xf>
    <xf numFmtId="0" fontId="10" fillId="0" borderId="22" xfId="19" applyFont="1" applyBorder="1">
      <alignment/>
      <protection/>
    </xf>
    <xf numFmtId="0" fontId="10" fillId="0" borderId="22" xfId="19" applyFont="1" applyBorder="1" applyAlignment="1">
      <alignment horizontal="center"/>
      <protection/>
    </xf>
    <xf numFmtId="0" fontId="10" fillId="0" borderId="23" xfId="19" applyFont="1" applyBorder="1" applyAlignment="1">
      <alignment horizontal="center"/>
      <protection/>
    </xf>
    <xf numFmtId="0" fontId="10" fillId="0" borderId="8" xfId="19" applyFont="1" applyBorder="1">
      <alignment/>
      <protection/>
    </xf>
    <xf numFmtId="0" fontId="10" fillId="0" borderId="6" xfId="19" applyFont="1" applyBorder="1">
      <alignment/>
      <protection/>
    </xf>
    <xf numFmtId="0" fontId="10" fillId="0" borderId="6" xfId="19" applyFont="1" applyBorder="1" applyAlignment="1">
      <alignment horizontal="center"/>
      <protection/>
    </xf>
    <xf numFmtId="0" fontId="10" fillId="0" borderId="7" xfId="19" applyFont="1" applyBorder="1">
      <alignment/>
      <protection/>
    </xf>
    <xf numFmtId="0" fontId="8" fillId="0" borderId="1" xfId="19" applyBorder="1">
      <alignment/>
      <protection/>
    </xf>
    <xf numFmtId="0" fontId="8" fillId="0" borderId="0" xfId="19" applyBorder="1">
      <alignment/>
      <protection/>
    </xf>
    <xf numFmtId="0" fontId="8" fillId="0" borderId="0" xfId="19" applyBorder="1" applyAlignment="1">
      <alignment horizontal="center"/>
      <protection/>
    </xf>
    <xf numFmtId="0" fontId="8" fillId="0" borderId="2" xfId="19" applyBorder="1">
      <alignment/>
      <protection/>
    </xf>
    <xf numFmtId="0" fontId="8" fillId="0" borderId="1" xfId="19" applyFill="1" applyBorder="1">
      <alignment/>
      <protection/>
    </xf>
    <xf numFmtId="0" fontId="10" fillId="0" borderId="3" xfId="19" applyFont="1" applyBorder="1">
      <alignment/>
      <protection/>
    </xf>
    <xf numFmtId="0" fontId="10" fillId="0" borderId="4" xfId="19" applyFont="1" applyBorder="1">
      <alignment/>
      <protection/>
    </xf>
    <xf numFmtId="0" fontId="10" fillId="0" borderId="4" xfId="19" applyFont="1" applyBorder="1" applyAlignment="1">
      <alignment horizontal="center"/>
      <protection/>
    </xf>
    <xf numFmtId="0" fontId="10" fillId="0" borderId="5" xfId="19" applyFont="1" applyBorder="1">
      <alignment/>
      <protection/>
    </xf>
    <xf numFmtId="0" fontId="10" fillId="0" borderId="1" xfId="19" applyFont="1" applyBorder="1">
      <alignment/>
      <protection/>
    </xf>
    <xf numFmtId="0" fontId="10" fillId="0" borderId="0" xfId="19" applyFont="1" applyBorder="1">
      <alignment/>
      <protection/>
    </xf>
    <xf numFmtId="0" fontId="10" fillId="0" borderId="0" xfId="19" applyFont="1" applyBorder="1" applyAlignment="1">
      <alignment horizontal="center"/>
      <protection/>
    </xf>
    <xf numFmtId="0" fontId="10" fillId="0" borderId="2" xfId="19" applyFont="1" applyBorder="1">
      <alignment/>
      <protection/>
    </xf>
    <xf numFmtId="0" fontId="8" fillId="0" borderId="0" xfId="19" applyFont="1" applyBorder="1">
      <alignment/>
      <protection/>
    </xf>
    <xf numFmtId="0" fontId="8" fillId="0" borderId="1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0" fontId="8" fillId="0" borderId="1" xfId="19" applyFont="1" applyFill="1" applyBorder="1">
      <alignment/>
      <protection/>
    </xf>
    <xf numFmtId="0" fontId="10" fillId="0" borderId="32" xfId="19" applyFont="1" applyFill="1" applyBorder="1">
      <alignment/>
      <protection/>
    </xf>
    <xf numFmtId="0" fontId="10" fillId="0" borderId="33" xfId="19" applyFont="1" applyBorder="1">
      <alignment/>
      <protection/>
    </xf>
    <xf numFmtId="0" fontId="10" fillId="0" borderId="34" xfId="19" applyFont="1" applyBorder="1">
      <alignment/>
      <protection/>
    </xf>
    <xf numFmtId="0" fontId="8" fillId="0" borderId="21" xfId="19" applyBorder="1">
      <alignment/>
      <protection/>
    </xf>
    <xf numFmtId="0" fontId="8" fillId="0" borderId="23" xfId="19" applyBorder="1">
      <alignment/>
      <protection/>
    </xf>
    <xf numFmtId="0" fontId="10" fillId="0" borderId="8" xfId="19" applyFont="1" applyBorder="1" applyAlignment="1">
      <alignment horizontal="center"/>
      <protection/>
    </xf>
    <xf numFmtId="0" fontId="10" fillId="0" borderId="7" xfId="19" applyFont="1" applyBorder="1" applyAlignment="1">
      <alignment horizontal="center"/>
      <protection/>
    </xf>
    <xf numFmtId="0" fontId="8" fillId="0" borderId="1" xfId="19" applyBorder="1" applyAlignment="1">
      <alignment horizontal="center"/>
      <protection/>
    </xf>
    <xf numFmtId="0" fontId="10" fillId="0" borderId="3" xfId="19" applyFont="1" applyBorder="1" applyAlignment="1">
      <alignment horizontal="center"/>
      <protection/>
    </xf>
    <xf numFmtId="0" fontId="10" fillId="0" borderId="1" xfId="19" applyFont="1" applyBorder="1" applyAlignment="1">
      <alignment horizontal="center"/>
      <protection/>
    </xf>
    <xf numFmtId="0" fontId="10" fillId="0" borderId="32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0" fontId="10" fillId="0" borderId="2" xfId="19" applyFont="1" applyBorder="1">
      <alignment/>
      <protection/>
    </xf>
    <xf numFmtId="0" fontId="8" fillId="0" borderId="1" xfId="19" applyFont="1" applyBorder="1">
      <alignment/>
      <protection/>
    </xf>
    <xf numFmtId="0" fontId="10" fillId="0" borderId="0" xfId="17" applyFont="1">
      <alignment/>
      <protection/>
    </xf>
    <xf numFmtId="0" fontId="8" fillId="0" borderId="0" xfId="17">
      <alignment/>
      <protection/>
    </xf>
    <xf numFmtId="0" fontId="10" fillId="0" borderId="35" xfId="17" applyFont="1" applyBorder="1">
      <alignment/>
      <protection/>
    </xf>
    <xf numFmtId="0" fontId="10" fillId="0" borderId="36" xfId="17" applyFont="1" applyBorder="1">
      <alignment/>
      <protection/>
    </xf>
    <xf numFmtId="0" fontId="10" fillId="0" borderId="37" xfId="17" applyFont="1" applyBorder="1">
      <alignment/>
      <protection/>
    </xf>
    <xf numFmtId="0" fontId="10" fillId="0" borderId="0" xfId="17" applyFont="1" applyBorder="1">
      <alignment/>
      <protection/>
    </xf>
    <xf numFmtId="0" fontId="10" fillId="0" borderId="38" xfId="17" applyFont="1" applyBorder="1">
      <alignment/>
      <protection/>
    </xf>
    <xf numFmtId="0" fontId="10" fillId="0" borderId="39" xfId="17" applyFont="1" applyBorder="1">
      <alignment/>
      <protection/>
    </xf>
    <xf numFmtId="0" fontId="10" fillId="0" borderId="39" xfId="17" applyFont="1" applyBorder="1" applyAlignment="1">
      <alignment horizontal="center"/>
      <protection/>
    </xf>
    <xf numFmtId="0" fontId="10" fillId="0" borderId="6" xfId="17" applyFont="1" applyBorder="1">
      <alignment/>
      <protection/>
    </xf>
    <xf numFmtId="0" fontId="10" fillId="0" borderId="40" xfId="17" applyFont="1" applyBorder="1">
      <alignment/>
      <protection/>
    </xf>
    <xf numFmtId="0" fontId="10" fillId="0" borderId="41" xfId="17" applyFont="1" applyBorder="1">
      <alignment/>
      <protection/>
    </xf>
    <xf numFmtId="0" fontId="8" fillId="0" borderId="0" xfId="17" applyFont="1">
      <alignment/>
      <protection/>
    </xf>
    <xf numFmtId="0" fontId="8" fillId="0" borderId="42" xfId="17" applyFont="1" applyBorder="1">
      <alignment/>
      <protection/>
    </xf>
    <xf numFmtId="0" fontId="8" fillId="0" borderId="43" xfId="17" applyFont="1" applyBorder="1">
      <alignment/>
      <protection/>
    </xf>
    <xf numFmtId="0" fontId="8" fillId="0" borderId="39" xfId="17" applyFont="1" applyBorder="1">
      <alignment/>
      <protection/>
    </xf>
    <xf numFmtId="0" fontId="8" fillId="0" borderId="38" xfId="17" applyFont="1" applyBorder="1">
      <alignment/>
      <protection/>
    </xf>
    <xf numFmtId="0" fontId="8" fillId="0" borderId="0" xfId="17" applyFont="1" applyFill="1" applyBorder="1">
      <alignment/>
      <protection/>
    </xf>
    <xf numFmtId="0" fontId="8" fillId="0" borderId="38" xfId="17" applyBorder="1">
      <alignment/>
      <protection/>
    </xf>
    <xf numFmtId="0" fontId="8" fillId="0" borderId="39" xfId="17" applyBorder="1">
      <alignment/>
      <protection/>
    </xf>
    <xf numFmtId="0" fontId="8" fillId="0" borderId="0" xfId="17" applyFill="1" applyBorder="1">
      <alignment/>
      <protection/>
    </xf>
    <xf numFmtId="0" fontId="10" fillId="0" borderId="6" xfId="17" applyFont="1" applyFill="1" applyBorder="1">
      <alignment/>
      <protection/>
    </xf>
    <xf numFmtId="0" fontId="10" fillId="0" borderId="33" xfId="17" applyFont="1" applyFill="1" applyBorder="1">
      <alignment/>
      <protection/>
    </xf>
    <xf numFmtId="0" fontId="10" fillId="0" borderId="44" xfId="17" applyFont="1" applyBorder="1">
      <alignment/>
      <protection/>
    </xf>
    <xf numFmtId="0" fontId="10" fillId="0" borderId="45" xfId="17" applyFont="1" applyBorder="1">
      <alignment/>
      <protection/>
    </xf>
    <xf numFmtId="0" fontId="10" fillId="0" borderId="33" xfId="17" applyFont="1" applyBorder="1">
      <alignment/>
      <protection/>
    </xf>
    <xf numFmtId="0" fontId="8" fillId="0" borderId="0" xfId="23">
      <alignment/>
      <protection/>
    </xf>
    <xf numFmtId="0" fontId="10" fillId="0" borderId="1" xfId="23" applyFont="1" applyBorder="1" applyAlignment="1">
      <alignment horizontal="left"/>
      <protection/>
    </xf>
    <xf numFmtId="0" fontId="10" fillId="0" borderId="0" xfId="23" applyFont="1" applyBorder="1">
      <alignment/>
      <protection/>
    </xf>
    <xf numFmtId="0" fontId="10" fillId="0" borderId="0" xfId="23" applyFont="1">
      <alignment/>
      <protection/>
    </xf>
    <xf numFmtId="0" fontId="8" fillId="0" borderId="1" xfId="23" applyBorder="1">
      <alignment/>
      <protection/>
    </xf>
    <xf numFmtId="0" fontId="8" fillId="0" borderId="0" xfId="23" applyBorder="1">
      <alignment/>
      <protection/>
    </xf>
    <xf numFmtId="0" fontId="10" fillId="0" borderId="3" xfId="23" applyFont="1" applyBorder="1">
      <alignment/>
      <protection/>
    </xf>
    <xf numFmtId="0" fontId="10" fillId="0" borderId="4" xfId="23" applyFont="1" applyBorder="1">
      <alignment/>
      <protection/>
    </xf>
    <xf numFmtId="0" fontId="8" fillId="0" borderId="0" xfId="23" applyFont="1" applyBorder="1">
      <alignment/>
      <protection/>
    </xf>
    <xf numFmtId="0" fontId="10" fillId="0" borderId="0" xfId="23" applyFont="1" applyFill="1" applyBorder="1">
      <alignment/>
      <protection/>
    </xf>
    <xf numFmtId="0" fontId="8" fillId="0" borderId="0" xfId="23" applyFont="1" applyFill="1" applyBorder="1">
      <alignment/>
      <protection/>
    </xf>
    <xf numFmtId="0" fontId="8" fillId="0" borderId="1" xfId="23" applyFont="1" applyBorder="1">
      <alignment/>
      <protection/>
    </xf>
    <xf numFmtId="0" fontId="8" fillId="0" borderId="0" xfId="23" applyFont="1">
      <alignment/>
      <protection/>
    </xf>
    <xf numFmtId="0" fontId="10" fillId="0" borderId="21" xfId="23" applyFont="1" applyBorder="1" applyAlignment="1">
      <alignment horizontal="left"/>
      <protection/>
    </xf>
    <xf numFmtId="0" fontId="10" fillId="0" borderId="22" xfId="23" applyFont="1" applyFill="1" applyBorder="1">
      <alignment/>
      <protection/>
    </xf>
    <xf numFmtId="0" fontId="8" fillId="0" borderId="22" xfId="23" applyBorder="1">
      <alignment/>
      <protection/>
    </xf>
    <xf numFmtId="0" fontId="10" fillId="0" borderId="22" xfId="23" applyFont="1" applyBorder="1">
      <alignment/>
      <protection/>
    </xf>
    <xf numFmtId="0" fontId="10" fillId="0" borderId="0" xfId="17" applyFont="1" applyAlignment="1">
      <alignment horizontal="center"/>
      <protection/>
    </xf>
    <xf numFmtId="0" fontId="1" fillId="0" borderId="22" xfId="0" applyFont="1" applyFill="1" applyBorder="1" applyAlignment="1">
      <alignment/>
    </xf>
    <xf numFmtId="0" fontId="8" fillId="0" borderId="0" xfId="17" applyFont="1">
      <alignment/>
      <protection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0" fontId="10" fillId="0" borderId="1" xfId="23" applyFont="1" applyBorder="1">
      <alignment/>
      <protection/>
    </xf>
    <xf numFmtId="3" fontId="8" fillId="0" borderId="0" xfId="23" applyNumberFormat="1">
      <alignment/>
      <protection/>
    </xf>
    <xf numFmtId="3" fontId="10" fillId="0" borderId="0" xfId="23" applyNumberFormat="1" applyFont="1" applyBorder="1">
      <alignment/>
      <protection/>
    </xf>
    <xf numFmtId="3" fontId="10" fillId="0" borderId="2" xfId="23" applyNumberFormat="1" applyFont="1" applyBorder="1">
      <alignment/>
      <protection/>
    </xf>
    <xf numFmtId="3" fontId="8" fillId="0" borderId="0" xfId="23" applyNumberFormat="1" applyBorder="1">
      <alignment/>
      <protection/>
    </xf>
    <xf numFmtId="3" fontId="8" fillId="0" borderId="2" xfId="23" applyNumberFormat="1" applyBorder="1">
      <alignment/>
      <protection/>
    </xf>
    <xf numFmtId="3" fontId="10" fillId="0" borderId="4" xfId="23" applyNumberFormat="1" applyFont="1" applyBorder="1">
      <alignment/>
      <protection/>
    </xf>
    <xf numFmtId="3" fontId="10" fillId="0" borderId="5" xfId="23" applyNumberFormat="1" applyFont="1" applyBorder="1">
      <alignment/>
      <protection/>
    </xf>
    <xf numFmtId="3" fontId="8" fillId="0" borderId="0" xfId="23" applyNumberFormat="1" applyFont="1" applyBorder="1">
      <alignment/>
      <protection/>
    </xf>
    <xf numFmtId="3" fontId="8" fillId="0" borderId="2" xfId="23" applyNumberFormat="1" applyFont="1" applyBorder="1">
      <alignment/>
      <protection/>
    </xf>
    <xf numFmtId="3" fontId="10" fillId="0" borderId="22" xfId="23" applyNumberFormat="1" applyFont="1" applyBorder="1">
      <alignment/>
      <protection/>
    </xf>
    <xf numFmtId="3" fontId="10" fillId="0" borderId="23" xfId="23" applyNumberFormat="1" applyFont="1" applyBorder="1">
      <alignment/>
      <protection/>
    </xf>
    <xf numFmtId="3" fontId="8" fillId="0" borderId="22" xfId="23" applyNumberFormat="1" applyBorder="1">
      <alignment/>
      <protection/>
    </xf>
    <xf numFmtId="3" fontId="8" fillId="0" borderId="23" xfId="23" applyNumberFormat="1" applyBorder="1">
      <alignment/>
      <protection/>
    </xf>
    <xf numFmtId="0" fontId="12" fillId="0" borderId="0" xfId="23" applyFont="1">
      <alignment/>
      <protection/>
    </xf>
    <xf numFmtId="0" fontId="12" fillId="0" borderId="3" xfId="23" applyFont="1" applyBorder="1">
      <alignment/>
      <protection/>
    </xf>
    <xf numFmtId="0" fontId="12" fillId="0" borderId="4" xfId="23" applyFont="1" applyBorder="1">
      <alignment/>
      <protection/>
    </xf>
    <xf numFmtId="3" fontId="12" fillId="0" borderId="4" xfId="23" applyNumberFormat="1" applyFont="1" applyBorder="1">
      <alignment/>
      <protection/>
    </xf>
    <xf numFmtId="3" fontId="12" fillId="0" borderId="5" xfId="23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46" xfId="18" applyBorder="1">
      <alignment/>
      <protection/>
    </xf>
    <xf numFmtId="0" fontId="8" fillId="0" borderId="47" xfId="18" applyBorder="1">
      <alignment/>
      <protection/>
    </xf>
    <xf numFmtId="0" fontId="8" fillId="0" borderId="48" xfId="18" applyBorder="1" applyAlignment="1">
      <alignment horizontal="right"/>
      <protection/>
    </xf>
    <xf numFmtId="0" fontId="8" fillId="0" borderId="19" xfId="18" applyBorder="1" applyAlignment="1">
      <alignment horizontal="right"/>
      <protection/>
    </xf>
    <xf numFmtId="0" fontId="13" fillId="0" borderId="49" xfId="18" applyFont="1" applyBorder="1" applyAlignment="1">
      <alignment horizontal="right"/>
      <protection/>
    </xf>
    <xf numFmtId="0" fontId="8" fillId="0" borderId="46" xfId="18" applyFont="1" applyBorder="1">
      <alignment/>
      <protection/>
    </xf>
    <xf numFmtId="0" fontId="10" fillId="0" borderId="19" xfId="18" applyFont="1" applyBorder="1" applyAlignment="1">
      <alignment horizontal="right"/>
      <protection/>
    </xf>
    <xf numFmtId="0" fontId="1" fillId="0" borderId="2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3" fillId="0" borderId="49" xfId="18" applyFont="1" applyBorder="1">
      <alignment/>
      <protection/>
    </xf>
    <xf numFmtId="0" fontId="8" fillId="0" borderId="47" xfId="18" applyBorder="1" applyAlignment="1">
      <alignment horizontal="right"/>
      <protection/>
    </xf>
    <xf numFmtId="0" fontId="8" fillId="0" borderId="10" xfId="18" applyBorder="1" applyAlignment="1">
      <alignment horizontal="right"/>
      <protection/>
    </xf>
    <xf numFmtId="0" fontId="10" fillId="0" borderId="11" xfId="18" applyFont="1" applyBorder="1">
      <alignment/>
      <protection/>
    </xf>
    <xf numFmtId="0" fontId="0" fillId="0" borderId="1" xfId="0" applyFont="1" applyBorder="1" applyAlignment="1">
      <alignment horizontal="left"/>
    </xf>
    <xf numFmtId="0" fontId="1" fillId="0" borderId="5" xfId="0" applyFont="1" applyFill="1" applyBorder="1" applyAlignment="1">
      <alignment/>
    </xf>
    <xf numFmtId="3" fontId="0" fillId="0" borderId="5" xfId="0" applyNumberForma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20" applyBorder="1">
      <alignment/>
      <protection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1" xfId="20" applyFont="1" applyFill="1" applyBorder="1">
      <alignment/>
      <protection/>
    </xf>
    <xf numFmtId="3" fontId="3" fillId="0" borderId="22" xfId="20" applyNumberFormat="1" applyFont="1" applyBorder="1">
      <alignment/>
      <protection/>
    </xf>
    <xf numFmtId="0" fontId="3" fillId="0" borderId="22" xfId="20" applyFont="1" applyBorder="1">
      <alignment/>
      <protection/>
    </xf>
    <xf numFmtId="3" fontId="3" fillId="0" borderId="23" xfId="20" applyNumberFormat="1" applyFont="1" applyBorder="1">
      <alignment/>
      <protection/>
    </xf>
    <xf numFmtId="0" fontId="3" fillId="0" borderId="8" xfId="20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0" fontId="3" fillId="0" borderId="6" xfId="20" applyFont="1" applyBorder="1">
      <alignment/>
      <protection/>
    </xf>
    <xf numFmtId="3" fontId="3" fillId="0" borderId="7" xfId="20" applyNumberFormat="1" applyFont="1" applyBorder="1">
      <alignment/>
      <protection/>
    </xf>
    <xf numFmtId="0" fontId="1" fillId="0" borderId="6" xfId="0" applyFont="1" applyFill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0" fontId="8" fillId="0" borderId="0" xfId="23" applyFont="1">
      <alignment/>
      <protection/>
    </xf>
    <xf numFmtId="0" fontId="8" fillId="0" borderId="0" xfId="23" applyFont="1" applyAlignment="1">
      <alignment horizontal="left"/>
      <protection/>
    </xf>
    <xf numFmtId="0" fontId="8" fillId="0" borderId="0" xfId="23" applyFont="1" applyBorder="1">
      <alignment/>
      <protection/>
    </xf>
    <xf numFmtId="0" fontId="14" fillId="0" borderId="16" xfId="18" applyFont="1" applyBorder="1">
      <alignment/>
      <protection/>
    </xf>
    <xf numFmtId="0" fontId="13" fillId="0" borderId="13" xfId="18" applyFont="1" applyBorder="1">
      <alignment/>
      <protection/>
    </xf>
    <xf numFmtId="0" fontId="13" fillId="0" borderId="48" xfId="18" applyFont="1" applyBorder="1">
      <alignment/>
      <protection/>
    </xf>
    <xf numFmtId="0" fontId="10" fillId="0" borderId="14" xfId="18" applyFont="1" applyBorder="1" applyAlignment="1">
      <alignment horizontal="right"/>
      <protection/>
    </xf>
    <xf numFmtId="0" fontId="8" fillId="0" borderId="14" xfId="18" applyFont="1" applyBorder="1" applyAlignment="1">
      <alignment horizontal="right"/>
      <protection/>
    </xf>
    <xf numFmtId="0" fontId="8" fillId="0" borderId="14" xfId="18" applyFont="1" applyBorder="1">
      <alignment/>
      <protection/>
    </xf>
    <xf numFmtId="0" fontId="8" fillId="0" borderId="17" xfId="18" applyFont="1" applyBorder="1">
      <alignment/>
      <protection/>
    </xf>
    <xf numFmtId="0" fontId="8" fillId="0" borderId="17" xfId="18" applyBorder="1">
      <alignment/>
      <protection/>
    </xf>
    <xf numFmtId="0" fontId="10" fillId="0" borderId="49" xfId="18" applyFont="1" applyBorder="1">
      <alignment/>
      <protection/>
    </xf>
    <xf numFmtId="0" fontId="8" fillId="0" borderId="36" xfId="18" applyBorder="1" applyAlignment="1">
      <alignment horizontal="right"/>
      <protection/>
    </xf>
    <xf numFmtId="0" fontId="13" fillId="0" borderId="17" xfId="18" applyFont="1" applyBorder="1">
      <alignment/>
      <protection/>
    </xf>
    <xf numFmtId="0" fontId="10" fillId="0" borderId="0" xfId="19" applyFont="1" applyBorder="1">
      <alignment/>
      <protection/>
    </xf>
    <xf numFmtId="0" fontId="10" fillId="0" borderId="1" xfId="19" applyFont="1" applyBorder="1">
      <alignment/>
      <protection/>
    </xf>
    <xf numFmtId="0" fontId="13" fillId="0" borderId="38" xfId="17" applyFont="1" applyBorder="1">
      <alignment/>
      <protection/>
    </xf>
    <xf numFmtId="0" fontId="13" fillId="0" borderId="39" xfId="17" applyFont="1" applyBorder="1">
      <alignment/>
      <protection/>
    </xf>
    <xf numFmtId="0" fontId="8" fillId="0" borderId="0" xfId="22">
      <alignment/>
      <protection/>
    </xf>
    <xf numFmtId="0" fontId="10" fillId="0" borderId="3" xfId="22" applyFont="1" applyBorder="1">
      <alignment/>
      <protection/>
    </xf>
    <xf numFmtId="0" fontId="10" fillId="0" borderId="4" xfId="22" applyFont="1" applyBorder="1">
      <alignment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0" fillId="0" borderId="1" xfId="22" applyFont="1" applyBorder="1" applyAlignment="1">
      <alignment horizontal="left"/>
      <protection/>
    </xf>
    <xf numFmtId="0" fontId="8" fillId="0" borderId="0" xfId="22" applyBorder="1">
      <alignment/>
      <protection/>
    </xf>
    <xf numFmtId="0" fontId="8" fillId="0" borderId="1" xfId="22" applyBorder="1">
      <alignment/>
      <protection/>
    </xf>
    <xf numFmtId="0" fontId="8" fillId="0" borderId="0" xfId="22" applyFont="1" applyBorder="1">
      <alignment/>
      <protection/>
    </xf>
    <xf numFmtId="3" fontId="8" fillId="0" borderId="0" xfId="22" applyNumberFormat="1">
      <alignment/>
      <protection/>
    </xf>
    <xf numFmtId="3" fontId="10" fillId="0" borderId="4" xfId="22" applyNumberFormat="1" applyFont="1" applyBorder="1">
      <alignment/>
      <protection/>
    </xf>
    <xf numFmtId="3" fontId="10" fillId="0" borderId="5" xfId="22" applyNumberFormat="1" applyFont="1" applyBorder="1">
      <alignment/>
      <protection/>
    </xf>
    <xf numFmtId="3" fontId="8" fillId="0" borderId="0" xfId="22" applyNumberFormat="1" applyBorder="1">
      <alignment/>
      <protection/>
    </xf>
    <xf numFmtId="3" fontId="8" fillId="0" borderId="2" xfId="22" applyNumberFormat="1" applyBorder="1">
      <alignment/>
      <protection/>
    </xf>
    <xf numFmtId="0" fontId="10" fillId="0" borderId="0" xfId="17" applyFont="1" applyFill="1" applyBorder="1">
      <alignment/>
      <protection/>
    </xf>
    <xf numFmtId="0" fontId="10" fillId="0" borderId="50" xfId="17" applyFont="1" applyBorder="1">
      <alignment/>
      <protection/>
    </xf>
    <xf numFmtId="0" fontId="10" fillId="0" borderId="50" xfId="17" applyFont="1" applyBorder="1" applyAlignment="1">
      <alignment horizontal="center"/>
      <protection/>
    </xf>
    <xf numFmtId="0" fontId="14" fillId="0" borderId="50" xfId="17" applyFont="1" applyFill="1" applyBorder="1">
      <alignment/>
      <protection/>
    </xf>
    <xf numFmtId="0" fontId="8" fillId="0" borderId="0" xfId="17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4" fillId="0" borderId="0" xfId="20" applyFont="1" applyAlignment="1">
      <alignment/>
      <protection/>
    </xf>
    <xf numFmtId="0" fontId="7" fillId="0" borderId="0" xfId="21" applyFont="1" applyAlignment="1">
      <alignment/>
      <protection/>
    </xf>
    <xf numFmtId="0" fontId="10" fillId="0" borderId="21" xfId="19" applyFont="1" applyBorder="1" applyAlignment="1">
      <alignment horizontal="center"/>
      <protection/>
    </xf>
    <xf numFmtId="0" fontId="1" fillId="0" borderId="23" xfId="0" applyFont="1" applyBorder="1" applyAlignment="1">
      <alignment horizontal="center"/>
    </xf>
    <xf numFmtId="0" fontId="10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0" fillId="0" borderId="3" xfId="23" applyFont="1" applyBorder="1" applyAlignment="1">
      <alignment/>
      <protection/>
    </xf>
    <xf numFmtId="0" fontId="10" fillId="0" borderId="4" xfId="23" applyFont="1" applyBorder="1" applyAlignment="1">
      <alignment/>
      <protection/>
    </xf>
    <xf numFmtId="0" fontId="8" fillId="0" borderId="0" xfId="23" applyFont="1" applyAlignment="1">
      <alignment horizontal="left"/>
      <protection/>
    </xf>
    <xf numFmtId="0" fontId="10" fillId="0" borderId="22" xfId="23" applyFont="1" applyBorder="1" applyAlignment="1">
      <alignment/>
      <protection/>
    </xf>
    <xf numFmtId="0" fontId="10" fillId="0" borderId="6" xfId="23" applyFont="1" applyBorder="1" applyAlignment="1">
      <alignment horizontal="center"/>
      <protection/>
    </xf>
    <xf numFmtId="0" fontId="1" fillId="0" borderId="6" xfId="0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Normál_10.sz.melléklet" xfId="17"/>
    <cellStyle name="Normál_11 sz. melléklet Általános Iskola 2006.évi ktgvet." xfId="18"/>
    <cellStyle name="Normál_3a sz melléklet 2006.évi koncepció iskola  ( állami támogatás)" xfId="19"/>
    <cellStyle name="Normál_Bevételek módosítása 2005.I." xfId="20"/>
    <cellStyle name="Normál_Kiadások módosítása ei-ként 2005.I." xfId="21"/>
    <cellStyle name="Normál_Munkafüzet1" xfId="22"/>
    <cellStyle name="Normál_rend.mód." xfId="23"/>
    <cellStyle name="Currency" xfId="24"/>
    <cellStyle name="Currency [0]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68"/>
  <sheetViews>
    <sheetView workbookViewId="0" topLeftCell="A1">
      <selection activeCell="C11" sqref="C11"/>
    </sheetView>
  </sheetViews>
  <sheetFormatPr defaultColWidth="9.00390625" defaultRowHeight="12.75"/>
  <cols>
    <col min="1" max="1" width="1.25" style="1" customWidth="1"/>
    <col min="2" max="4" width="9.125" style="1" customWidth="1"/>
    <col min="5" max="5" width="13.75390625" style="1" customWidth="1"/>
    <col min="6" max="9" width="11.75390625" style="1" customWidth="1"/>
    <col min="10" max="16384" width="9.125" style="1" customWidth="1"/>
  </cols>
  <sheetData>
    <row r="4" spans="2:8" ht="12.75">
      <c r="B4" s="14" t="s">
        <v>9</v>
      </c>
      <c r="H4" s="14" t="s">
        <v>10</v>
      </c>
    </row>
    <row r="5" ht="13.5" thickBot="1">
      <c r="B5" s="14"/>
    </row>
    <row r="6" spans="2:9" ht="13.5" thickBot="1">
      <c r="B6" s="387" t="s">
        <v>5</v>
      </c>
      <c r="C6" s="389"/>
      <c r="D6" s="389"/>
      <c r="E6" s="30"/>
      <c r="F6" s="30" t="s">
        <v>0</v>
      </c>
      <c r="G6" s="30" t="s">
        <v>1</v>
      </c>
      <c r="H6" s="30" t="s">
        <v>2</v>
      </c>
      <c r="I6" s="31" t="s">
        <v>3</v>
      </c>
    </row>
    <row r="7" spans="2:9" ht="12.75">
      <c r="B7" s="126">
        <v>452025</v>
      </c>
      <c r="C7" s="390" t="s">
        <v>205</v>
      </c>
      <c r="D7" s="391"/>
      <c r="E7" s="391"/>
      <c r="I7" s="25"/>
    </row>
    <row r="8" spans="2:9" ht="12.75">
      <c r="B8" s="252"/>
      <c r="C8" s="384" t="s">
        <v>211</v>
      </c>
      <c r="D8" s="392"/>
      <c r="E8" s="392"/>
      <c r="F8" s="1">
        <v>3497</v>
      </c>
      <c r="H8" s="1">
        <v>3497</v>
      </c>
      <c r="I8" s="25">
        <f>F8+G8-H8</f>
        <v>0</v>
      </c>
    </row>
    <row r="9" spans="2:9" ht="12.75">
      <c r="B9" s="252"/>
      <c r="C9" s="384" t="s">
        <v>212</v>
      </c>
      <c r="D9" s="392"/>
      <c r="E9" s="392"/>
      <c r="I9" s="25"/>
    </row>
    <row r="10" spans="2:9" ht="13.5" thickBot="1">
      <c r="B10" s="252"/>
      <c r="C10" s="253" t="s">
        <v>221</v>
      </c>
      <c r="D10" s="330"/>
      <c r="E10" s="330"/>
      <c r="I10" s="25"/>
    </row>
    <row r="11" spans="2:9" s="14" customFormat="1" ht="13.5" thickBot="1">
      <c r="B11" s="254" t="s">
        <v>6</v>
      </c>
      <c r="C11" s="24"/>
      <c r="D11" s="24"/>
      <c r="E11" s="24"/>
      <c r="F11" s="5">
        <v>3497</v>
      </c>
      <c r="G11" s="5"/>
      <c r="H11" s="5">
        <v>3497</v>
      </c>
      <c r="I11" s="31">
        <f aca="true" t="shared" si="0" ref="I11:I19">F11+G11-H11</f>
        <v>0</v>
      </c>
    </row>
    <row r="12" spans="2:9" ht="12.75">
      <c r="B12" s="126">
        <v>751153</v>
      </c>
      <c r="C12" s="292" t="s">
        <v>200</v>
      </c>
      <c r="D12" s="67"/>
      <c r="E12" s="67"/>
      <c r="I12" s="25">
        <f t="shared" si="0"/>
        <v>0</v>
      </c>
    </row>
    <row r="13" spans="2:9" ht="12.75">
      <c r="B13" s="2"/>
      <c r="C13" s="1" t="s">
        <v>235</v>
      </c>
      <c r="F13" s="1">
        <v>24257</v>
      </c>
      <c r="G13" s="1">
        <v>85</v>
      </c>
      <c r="I13" s="25">
        <f t="shared" si="0"/>
        <v>24342</v>
      </c>
    </row>
    <row r="14" spans="2:9" ht="12.75">
      <c r="B14" s="2"/>
      <c r="C14" s="1" t="s">
        <v>236</v>
      </c>
      <c r="G14" s="1">
        <v>30</v>
      </c>
      <c r="I14" s="25">
        <f t="shared" si="0"/>
        <v>30</v>
      </c>
    </row>
    <row r="15" spans="2:9" ht="12.75">
      <c r="B15" s="2"/>
      <c r="C15" s="328" t="s">
        <v>213</v>
      </c>
      <c r="F15" s="1">
        <v>1665</v>
      </c>
      <c r="H15" s="1">
        <v>1645</v>
      </c>
      <c r="I15" s="25">
        <f t="shared" si="0"/>
        <v>20</v>
      </c>
    </row>
    <row r="16" spans="2:9" ht="12.75">
      <c r="B16" s="2"/>
      <c r="C16" s="328" t="s">
        <v>237</v>
      </c>
      <c r="F16" s="328">
        <v>50</v>
      </c>
      <c r="G16" s="1">
        <v>1645</v>
      </c>
      <c r="I16" s="25">
        <f t="shared" si="0"/>
        <v>1695</v>
      </c>
    </row>
    <row r="17" spans="2:9" ht="12.75">
      <c r="B17" s="2"/>
      <c r="C17" s="328" t="s">
        <v>214</v>
      </c>
      <c r="G17" s="328">
        <v>1397</v>
      </c>
      <c r="I17" s="25">
        <f t="shared" si="0"/>
        <v>1397</v>
      </c>
    </row>
    <row r="18" spans="2:9" ht="12.75">
      <c r="B18" s="2"/>
      <c r="C18" s="328" t="s">
        <v>215</v>
      </c>
      <c r="G18" s="328">
        <v>65</v>
      </c>
      <c r="I18" s="25">
        <f t="shared" si="0"/>
        <v>65</v>
      </c>
    </row>
    <row r="19" spans="2:9" ht="13.5" thickBot="1">
      <c r="B19" s="2"/>
      <c r="C19" s="328" t="s">
        <v>234</v>
      </c>
      <c r="G19" s="328">
        <v>1163</v>
      </c>
      <c r="I19" s="25">
        <f t="shared" si="0"/>
        <v>1163</v>
      </c>
    </row>
    <row r="20" spans="2:9" s="14" customFormat="1" ht="13.5" thickBot="1">
      <c r="B20" s="387" t="s">
        <v>6</v>
      </c>
      <c r="C20" s="388"/>
      <c r="D20" s="388"/>
      <c r="E20" s="388"/>
      <c r="F20" s="5">
        <v>50971</v>
      </c>
      <c r="G20" s="5">
        <f>SUM(G12:G19)</f>
        <v>4385</v>
      </c>
      <c r="H20" s="5">
        <f>SUM(H12:H19)</f>
        <v>1645</v>
      </c>
      <c r="I20" s="29">
        <f>F20+G20-H20</f>
        <v>53711</v>
      </c>
    </row>
    <row r="21" spans="2:9" s="14" customFormat="1" ht="12.75">
      <c r="B21" s="126">
        <v>751845</v>
      </c>
      <c r="C21" s="292" t="s">
        <v>216</v>
      </c>
      <c r="D21" s="292"/>
      <c r="E21" s="292"/>
      <c r="I21" s="26"/>
    </row>
    <row r="22" spans="2:9" s="16" customFormat="1" ht="13.5" thickBot="1">
      <c r="B22" s="19"/>
      <c r="C22" s="384" t="s">
        <v>217</v>
      </c>
      <c r="D22" s="384"/>
      <c r="E22" s="384"/>
      <c r="F22" s="16">
        <v>1133</v>
      </c>
      <c r="G22" s="329">
        <v>1578</v>
      </c>
      <c r="I22" s="27">
        <f>F22+G22-H22</f>
        <v>2711</v>
      </c>
    </row>
    <row r="23" spans="2:9" s="14" customFormat="1" ht="13.5" thickBot="1">
      <c r="B23" s="387" t="s">
        <v>6</v>
      </c>
      <c r="C23" s="388"/>
      <c r="D23" s="388"/>
      <c r="E23" s="388"/>
      <c r="F23" s="5">
        <v>1733</v>
      </c>
      <c r="G23" s="5">
        <v>1578</v>
      </c>
      <c r="H23" s="5"/>
      <c r="I23" s="29">
        <f>F23+G23-H23</f>
        <v>3311</v>
      </c>
    </row>
    <row r="24" spans="2:9" s="14" customFormat="1" ht="12.75">
      <c r="B24" s="126">
        <v>751966</v>
      </c>
      <c r="C24" s="292" t="s">
        <v>218</v>
      </c>
      <c r="D24" s="292"/>
      <c r="E24" s="292"/>
      <c r="I24" s="26"/>
    </row>
    <row r="25" spans="2:9" s="16" customFormat="1" ht="12.75">
      <c r="B25" s="319"/>
      <c r="C25" s="253" t="s">
        <v>4</v>
      </c>
      <c r="D25" s="253"/>
      <c r="E25" s="253"/>
      <c r="F25" s="22">
        <v>318</v>
      </c>
      <c r="G25" s="16">
        <v>31</v>
      </c>
      <c r="I25" s="27">
        <f>F25+G25-H25</f>
        <v>349</v>
      </c>
    </row>
    <row r="26" spans="2:9" s="16" customFormat="1" ht="12.75">
      <c r="B26" s="319"/>
      <c r="C26" s="253" t="s">
        <v>8</v>
      </c>
      <c r="D26" s="253"/>
      <c r="E26" s="253"/>
      <c r="F26" s="22">
        <v>66</v>
      </c>
      <c r="G26" s="22">
        <v>125</v>
      </c>
      <c r="I26" s="27">
        <f aca="true" t="shared" si="1" ref="I26:I31">F26+G26-H26</f>
        <v>191</v>
      </c>
    </row>
    <row r="27" spans="2:9" s="16" customFormat="1" ht="12.75">
      <c r="B27" s="319"/>
      <c r="C27" s="253" t="s">
        <v>7</v>
      </c>
      <c r="D27" s="253"/>
      <c r="E27" s="253"/>
      <c r="F27" s="22">
        <v>93</v>
      </c>
      <c r="G27" s="22">
        <v>110</v>
      </c>
      <c r="I27" s="27">
        <f t="shared" si="1"/>
        <v>203</v>
      </c>
    </row>
    <row r="28" spans="2:9" s="16" customFormat="1" ht="12.75">
      <c r="B28" s="319"/>
      <c r="C28" s="68" t="s">
        <v>219</v>
      </c>
      <c r="D28" s="253"/>
      <c r="E28" s="253"/>
      <c r="G28" s="22">
        <v>33</v>
      </c>
      <c r="I28" s="27">
        <f t="shared" si="1"/>
        <v>33</v>
      </c>
    </row>
    <row r="29" spans="2:9" s="16" customFormat="1" ht="12.75">
      <c r="B29" s="319"/>
      <c r="C29" s="68" t="s">
        <v>220</v>
      </c>
      <c r="D29" s="253"/>
      <c r="E29" s="253"/>
      <c r="G29" s="22">
        <v>32</v>
      </c>
      <c r="I29" s="27">
        <f t="shared" si="1"/>
        <v>32</v>
      </c>
    </row>
    <row r="30" spans="2:9" s="16" customFormat="1" ht="12.75">
      <c r="B30" s="319"/>
      <c r="C30" s="68" t="s">
        <v>221</v>
      </c>
      <c r="D30" s="253"/>
      <c r="E30" s="253"/>
      <c r="G30" s="22">
        <v>3357</v>
      </c>
      <c r="I30" s="27">
        <f t="shared" si="1"/>
        <v>3357</v>
      </c>
    </row>
    <row r="31" spans="2:9" s="16" customFormat="1" ht="13.5" thickBot="1">
      <c r="B31" s="319"/>
      <c r="C31" s="68" t="s">
        <v>222</v>
      </c>
      <c r="D31" s="253"/>
      <c r="E31" s="253"/>
      <c r="G31" s="22">
        <v>747</v>
      </c>
      <c r="I31" s="27">
        <f t="shared" si="1"/>
        <v>747</v>
      </c>
    </row>
    <row r="32" spans="2:9" s="14" customFormat="1" ht="13.5" thickBot="1">
      <c r="B32" s="4" t="s">
        <v>6</v>
      </c>
      <c r="C32" s="24"/>
      <c r="D32" s="24"/>
      <c r="E32" s="24"/>
      <c r="F32" s="5">
        <v>171981</v>
      </c>
      <c r="G32" s="5">
        <f>SUM(G25:G31)</f>
        <v>4435</v>
      </c>
      <c r="H32" s="5"/>
      <c r="I32" s="29">
        <f>F32+G32-H32</f>
        <v>176416</v>
      </c>
    </row>
    <row r="33" spans="2:9" s="128" customFormat="1" ht="12.75">
      <c r="B33" s="126">
        <v>751999</v>
      </c>
      <c r="C33" s="127" t="s">
        <v>223</v>
      </c>
      <c r="D33" s="127"/>
      <c r="E33" s="127"/>
      <c r="I33" s="129"/>
    </row>
    <row r="34" spans="2:9" ht="13.5" thickBot="1">
      <c r="B34" s="2"/>
      <c r="C34" s="393" t="s">
        <v>224</v>
      </c>
      <c r="D34" s="393"/>
      <c r="E34" s="393"/>
      <c r="F34" s="1">
        <v>3081</v>
      </c>
      <c r="G34" s="22"/>
      <c r="H34" s="1">
        <v>2337</v>
      </c>
      <c r="I34" s="28">
        <f>F34+G34-H34</f>
        <v>744</v>
      </c>
    </row>
    <row r="35" spans="2:9" s="14" customFormat="1" ht="13.5" thickBot="1">
      <c r="B35" s="4" t="s">
        <v>6</v>
      </c>
      <c r="C35" s="5"/>
      <c r="D35" s="5"/>
      <c r="E35" s="5"/>
      <c r="F35" s="5">
        <v>3081</v>
      </c>
      <c r="G35" s="5"/>
      <c r="H35" s="5">
        <v>2337</v>
      </c>
      <c r="I35" s="320">
        <f>F35+G35-H35</f>
        <v>744</v>
      </c>
    </row>
    <row r="36" spans="2:9" ht="12.75">
      <c r="B36" s="126">
        <v>801214</v>
      </c>
      <c r="C36" s="292" t="s">
        <v>84</v>
      </c>
      <c r="D36" s="67"/>
      <c r="E36" s="67"/>
      <c r="I36" s="25"/>
    </row>
    <row r="37" spans="2:9" ht="12.75">
      <c r="B37" s="2"/>
      <c r="C37" s="393" t="s">
        <v>225</v>
      </c>
      <c r="D37" s="393"/>
      <c r="E37" s="393"/>
      <c r="F37" s="9"/>
      <c r="G37" s="9">
        <v>128</v>
      </c>
      <c r="H37" s="9"/>
      <c r="I37" s="3">
        <f>F37+G37-H37</f>
        <v>128</v>
      </c>
    </row>
    <row r="38" spans="2:9" ht="13.5" thickBot="1">
      <c r="B38" s="21"/>
      <c r="C38" s="394" t="s">
        <v>226</v>
      </c>
      <c r="D38" s="394"/>
      <c r="E38" s="394"/>
      <c r="F38" s="9"/>
      <c r="G38" s="9">
        <v>310</v>
      </c>
      <c r="H38" s="9"/>
      <c r="I38" s="3">
        <f>F38+G38-H38</f>
        <v>310</v>
      </c>
    </row>
    <row r="39" spans="2:9" s="14" customFormat="1" ht="13.5" thickBot="1">
      <c r="B39" s="387" t="s">
        <v>6</v>
      </c>
      <c r="C39" s="388"/>
      <c r="D39" s="388"/>
      <c r="E39" s="388"/>
      <c r="F39" s="6">
        <v>340</v>
      </c>
      <c r="G39" s="6">
        <v>438</v>
      </c>
      <c r="H39" s="6"/>
      <c r="I39" s="321">
        <f>F39+G39-H39</f>
        <v>778</v>
      </c>
    </row>
    <row r="40" spans="2:9" s="14" customFormat="1" ht="12.75">
      <c r="B40" s="126">
        <v>853344</v>
      </c>
      <c r="C40" s="292" t="s">
        <v>228</v>
      </c>
      <c r="D40" s="67"/>
      <c r="E40" s="67"/>
      <c r="F40" s="8"/>
      <c r="G40" s="8"/>
      <c r="H40" s="8"/>
      <c r="I40" s="15"/>
    </row>
    <row r="41" spans="2:9" s="16" customFormat="1" ht="13.5" thickBot="1">
      <c r="B41" s="19"/>
      <c r="C41" s="384" t="s">
        <v>227</v>
      </c>
      <c r="D41" s="384"/>
      <c r="E41" s="384"/>
      <c r="F41" s="10">
        <v>11</v>
      </c>
      <c r="G41" s="10">
        <v>214</v>
      </c>
      <c r="H41" s="10"/>
      <c r="I41" s="11">
        <f>F41+G41-H41</f>
        <v>225</v>
      </c>
    </row>
    <row r="42" spans="2:9" s="14" customFormat="1" ht="13.5" thickBot="1">
      <c r="B42" s="4" t="s">
        <v>6</v>
      </c>
      <c r="C42" s="24"/>
      <c r="D42" s="24"/>
      <c r="E42" s="24"/>
      <c r="F42" s="6">
        <v>11</v>
      </c>
      <c r="G42" s="6">
        <v>214</v>
      </c>
      <c r="H42" s="6"/>
      <c r="I42" s="7">
        <f>F42+G42-H42</f>
        <v>225</v>
      </c>
    </row>
    <row r="43" spans="2:9" s="14" customFormat="1" ht="12.75">
      <c r="B43" s="126">
        <v>853344</v>
      </c>
      <c r="C43" s="292" t="s">
        <v>229</v>
      </c>
      <c r="D43" s="292"/>
      <c r="E43" s="292"/>
      <c r="F43" s="8"/>
      <c r="G43" s="8"/>
      <c r="H43" s="8"/>
      <c r="I43" s="15"/>
    </row>
    <row r="44" spans="2:9" s="16" customFormat="1" ht="13.5" thickBot="1">
      <c r="B44" s="23"/>
      <c r="C44" s="384" t="s">
        <v>230</v>
      </c>
      <c r="D44" s="384"/>
      <c r="E44" s="384"/>
      <c r="F44" s="10"/>
      <c r="G44" s="10">
        <v>130</v>
      </c>
      <c r="H44" s="10"/>
      <c r="I44" s="11"/>
    </row>
    <row r="45" spans="2:9" s="14" customFormat="1" ht="13.5" thickBot="1">
      <c r="B45" s="387" t="s">
        <v>6</v>
      </c>
      <c r="C45" s="388"/>
      <c r="D45" s="388"/>
      <c r="E45" s="388"/>
      <c r="F45" s="6">
        <v>200</v>
      </c>
      <c r="G45" s="6">
        <v>130</v>
      </c>
      <c r="H45" s="6"/>
      <c r="I45" s="7">
        <v>330</v>
      </c>
    </row>
    <row r="46" spans="2:9" s="14" customFormat="1" ht="12.75">
      <c r="B46" s="126">
        <v>921815</v>
      </c>
      <c r="C46" s="292" t="s">
        <v>231</v>
      </c>
      <c r="D46" s="292"/>
      <c r="E46" s="292"/>
      <c r="F46" s="8"/>
      <c r="G46" s="8"/>
      <c r="H46" s="8"/>
      <c r="I46" s="15"/>
    </row>
    <row r="47" spans="2:9" s="14" customFormat="1" ht="13.5" thickBot="1">
      <c r="B47" s="19"/>
      <c r="C47" s="386" t="s">
        <v>232</v>
      </c>
      <c r="D47" s="386"/>
      <c r="E47" s="386"/>
      <c r="F47" s="10"/>
      <c r="G47" s="10">
        <v>100</v>
      </c>
      <c r="H47" s="10"/>
      <c r="I47" s="11">
        <v>100</v>
      </c>
    </row>
    <row r="48" spans="2:9" s="14" customFormat="1" ht="13.5" thickBot="1">
      <c r="B48" s="387" t="s">
        <v>6</v>
      </c>
      <c r="C48" s="388"/>
      <c r="D48" s="388"/>
      <c r="E48" s="388"/>
      <c r="F48" s="6">
        <v>526</v>
      </c>
      <c r="G48" s="6">
        <v>100</v>
      </c>
      <c r="H48" s="6"/>
      <c r="I48" s="7">
        <v>626</v>
      </c>
    </row>
    <row r="49" spans="2:9" s="14" customFormat="1" ht="13.5" thickBot="1">
      <c r="B49" s="385" t="s">
        <v>233</v>
      </c>
      <c r="C49" s="386"/>
      <c r="D49" s="386"/>
      <c r="E49" s="386"/>
      <c r="F49" s="12">
        <v>250990</v>
      </c>
      <c r="G49" s="12">
        <f>G11+G20+G23+G32+G35+G39+G42+G45+G48</f>
        <v>11280</v>
      </c>
      <c r="H49" s="12">
        <f>H11+H20+H23+H32+H35+H39+H42+H45+H48</f>
        <v>7479</v>
      </c>
      <c r="I49" s="13">
        <f>F49+G49-H49</f>
        <v>254791</v>
      </c>
    </row>
    <row r="50" spans="3:9" s="14" customFormat="1" ht="12.75">
      <c r="C50" s="1"/>
      <c r="F50" s="8"/>
      <c r="G50" s="8"/>
      <c r="H50" s="8"/>
      <c r="I50" s="8"/>
    </row>
    <row r="51" spans="2:9" s="14" customFormat="1" ht="12.75">
      <c r="B51" s="16"/>
      <c r="C51" s="16"/>
      <c r="D51" s="16"/>
      <c r="E51" s="16"/>
      <c r="F51" s="10"/>
      <c r="G51" s="10"/>
      <c r="H51" s="10"/>
      <c r="I51" s="10"/>
    </row>
    <row r="52" spans="3:9" s="14" customFormat="1" ht="12.75">
      <c r="C52" s="1"/>
      <c r="F52" s="8"/>
      <c r="G52" s="8"/>
      <c r="H52" s="8"/>
      <c r="I52" s="8"/>
    </row>
    <row r="53" spans="3:9" s="14" customFormat="1" ht="12.75">
      <c r="C53" s="1"/>
      <c r="F53" s="8"/>
      <c r="G53" s="8"/>
      <c r="H53" s="8"/>
      <c r="I53" s="8"/>
    </row>
    <row r="54" spans="3:9" s="14" customFormat="1" ht="12.75">
      <c r="C54" s="1"/>
      <c r="F54" s="8"/>
      <c r="G54" s="8"/>
      <c r="H54" s="8"/>
      <c r="I54" s="8"/>
    </row>
    <row r="55" spans="2:9" s="14" customFormat="1" ht="12.75">
      <c r="B55" s="16"/>
      <c r="C55" s="16"/>
      <c r="D55" s="16"/>
      <c r="E55" s="16"/>
      <c r="F55" s="10"/>
      <c r="G55" s="10"/>
      <c r="H55" s="10"/>
      <c r="I55" s="10"/>
    </row>
    <row r="56" spans="3:9" s="14" customFormat="1" ht="12.75">
      <c r="C56" s="1"/>
      <c r="F56" s="8"/>
      <c r="G56" s="8"/>
      <c r="H56" s="8"/>
      <c r="I56" s="8"/>
    </row>
    <row r="57" spans="3:9" s="14" customFormat="1" ht="12.75">
      <c r="C57" s="1"/>
      <c r="F57" s="8"/>
      <c r="G57" s="8"/>
      <c r="H57" s="8"/>
      <c r="I57" s="8"/>
    </row>
    <row r="58" spans="3:9" s="14" customFormat="1" ht="12.75">
      <c r="C58" s="1"/>
      <c r="F58" s="8"/>
      <c r="G58" s="8"/>
      <c r="H58" s="8"/>
      <c r="I58" s="8"/>
    </row>
    <row r="59" spans="2:9" s="14" customFormat="1" ht="12.75">
      <c r="B59" s="16"/>
      <c r="C59" s="16"/>
      <c r="D59" s="16"/>
      <c r="E59" s="16"/>
      <c r="F59" s="10"/>
      <c r="G59" s="10"/>
      <c r="H59" s="10"/>
      <c r="I59" s="10"/>
    </row>
    <row r="60" spans="3:9" s="14" customFormat="1" ht="12.75">
      <c r="C60" s="1"/>
      <c r="F60" s="8"/>
      <c r="G60" s="8"/>
      <c r="H60" s="8"/>
      <c r="I60" s="8"/>
    </row>
    <row r="61" spans="3:9" s="14" customFormat="1" ht="12.75">
      <c r="C61" s="1"/>
      <c r="F61" s="8"/>
      <c r="G61" s="8"/>
      <c r="H61" s="8"/>
      <c r="I61" s="8"/>
    </row>
    <row r="62" spans="3:9" s="14" customFormat="1" ht="12.75">
      <c r="C62" s="1"/>
      <c r="F62" s="8"/>
      <c r="G62" s="8"/>
      <c r="H62" s="8"/>
      <c r="I62" s="8"/>
    </row>
    <row r="63" spans="6:9" s="16" customFormat="1" ht="12.75">
      <c r="F63" s="10"/>
      <c r="G63" s="10"/>
      <c r="H63" s="10"/>
      <c r="I63" s="10"/>
    </row>
    <row r="64" spans="3:9" s="14" customFormat="1" ht="12.75">
      <c r="C64" s="1"/>
      <c r="F64" s="8"/>
      <c r="G64" s="8"/>
      <c r="H64" s="8"/>
      <c r="I64" s="8"/>
    </row>
    <row r="65" spans="3:9" s="14" customFormat="1" ht="12.75">
      <c r="C65" s="1"/>
      <c r="F65" s="8"/>
      <c r="G65" s="8"/>
      <c r="H65" s="8"/>
      <c r="I65" s="8"/>
    </row>
    <row r="66" spans="3:9" s="14" customFormat="1" ht="12.75">
      <c r="C66" s="1"/>
      <c r="F66" s="8"/>
      <c r="G66" s="8"/>
      <c r="H66" s="8"/>
      <c r="I66" s="8"/>
    </row>
    <row r="67" spans="2:9" ht="12.75">
      <c r="B67" s="17"/>
      <c r="C67" s="17"/>
      <c r="D67" s="17"/>
      <c r="E67" s="17"/>
      <c r="F67" s="18"/>
      <c r="G67" s="18"/>
      <c r="H67" s="18"/>
      <c r="I67" s="18"/>
    </row>
    <row r="68" spans="2:9" ht="12.75">
      <c r="B68" s="17"/>
      <c r="C68" s="17"/>
      <c r="D68" s="17"/>
      <c r="E68" s="17"/>
      <c r="F68" s="18"/>
      <c r="G68" s="18"/>
      <c r="H68" s="18"/>
      <c r="I68" s="18"/>
    </row>
  </sheetData>
  <mergeCells count="17">
    <mergeCell ref="B39:E39"/>
    <mergeCell ref="C37:E37"/>
    <mergeCell ref="C38:E38"/>
    <mergeCell ref="C41:E41"/>
    <mergeCell ref="B20:E20"/>
    <mergeCell ref="C22:E22"/>
    <mergeCell ref="C34:E34"/>
    <mergeCell ref="B23:E23"/>
    <mergeCell ref="B6:D6"/>
    <mergeCell ref="C7:E7"/>
    <mergeCell ref="C8:E8"/>
    <mergeCell ref="C9:E9"/>
    <mergeCell ref="C44:E44"/>
    <mergeCell ref="B49:E49"/>
    <mergeCell ref="C47:E47"/>
    <mergeCell ref="B45:E45"/>
    <mergeCell ref="B48:E48"/>
  </mergeCells>
  <printOptions/>
  <pageMargins left="0.64" right="0.66" top="0.984251968503937" bottom="0.984251968503937" header="0.5118110236220472" footer="0.5118110236220472"/>
  <pageSetup horizontalDpi="240" verticalDpi="240" orientation="portrait" paperSize="9" r:id="rId1"/>
  <headerFooter alignWithMargins="0">
    <oddHeader xml:space="preserve">&amp;C&amp;"Arial CE,Félkövér"&amp;14
&amp;"Times New Roman CE,Félkövér"&amp;16Palotás Önkormányzat 2006. évi költségvetésének módosítása II.&amp;R&amp;"Times New Roman CE,Normál"&amp;12 1.sz.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C15" sqref="C15"/>
    </sheetView>
  </sheetViews>
  <sheetFormatPr defaultColWidth="9.00390625" defaultRowHeight="12.75"/>
  <cols>
    <col min="1" max="1" width="49.625" style="37" customWidth="1"/>
    <col min="2" max="2" width="8.625" style="37" customWidth="1"/>
    <col min="3" max="3" width="9.875" style="37" bestFit="1" customWidth="1"/>
    <col min="4" max="4" width="9.75390625" style="37" customWidth="1"/>
    <col min="5" max="5" width="12.125" style="37" bestFit="1" customWidth="1"/>
    <col min="6" max="16384" width="9.125" style="37" customWidth="1"/>
  </cols>
  <sheetData>
    <row r="1" spans="1:5" ht="15">
      <c r="A1" s="36" t="s">
        <v>13</v>
      </c>
      <c r="D1" s="399" t="s">
        <v>10</v>
      </c>
      <c r="E1" s="399"/>
    </row>
    <row r="2" spans="1:6" ht="15.75" thickBot="1">
      <c r="A2" s="38"/>
      <c r="B2" s="38"/>
      <c r="C2" s="38"/>
      <c r="D2" s="38"/>
      <c r="E2" s="38"/>
      <c r="F2" s="38"/>
    </row>
    <row r="3" spans="1:6" ht="15.75" thickBot="1">
      <c r="A3" s="39" t="s">
        <v>14</v>
      </c>
      <c r="B3" s="40" t="s">
        <v>0</v>
      </c>
      <c r="C3" s="41" t="s">
        <v>1</v>
      </c>
      <c r="D3" s="41" t="s">
        <v>2</v>
      </c>
      <c r="E3" s="42" t="s">
        <v>15</v>
      </c>
      <c r="F3" s="43"/>
    </row>
    <row r="4" spans="1:6" ht="15">
      <c r="A4" s="44" t="s">
        <v>16</v>
      </c>
      <c r="B4" s="45">
        <v>105152</v>
      </c>
      <c r="C4" s="46">
        <v>4435</v>
      </c>
      <c r="D4" s="46">
        <v>1524</v>
      </c>
      <c r="E4" s="47">
        <f>B4+C4-D4</f>
        <v>108063</v>
      </c>
      <c r="F4" s="43"/>
    </row>
    <row r="5" spans="1:6" ht="15.75" thickBot="1">
      <c r="A5" s="44" t="s">
        <v>17</v>
      </c>
      <c r="B5" s="45">
        <v>257</v>
      </c>
      <c r="C5" s="46">
        <v>1524</v>
      </c>
      <c r="D5" s="46"/>
      <c r="E5" s="47">
        <f>B5+C5-D5</f>
        <v>1781</v>
      </c>
      <c r="F5" s="43"/>
    </row>
    <row r="6" spans="1:6" ht="15.75" thickBot="1">
      <c r="A6" s="48" t="s">
        <v>18</v>
      </c>
      <c r="B6" s="49">
        <f>SUM(B4:B5)</f>
        <v>105409</v>
      </c>
      <c r="C6" s="49">
        <f>SUM(C4:C5)</f>
        <v>5959</v>
      </c>
      <c r="D6" s="49">
        <v>1524</v>
      </c>
      <c r="E6" s="50">
        <f>B6+C6-D6</f>
        <v>109844</v>
      </c>
      <c r="F6" s="43"/>
    </row>
    <row r="7" spans="1:6" ht="15">
      <c r="A7" s="334" t="s">
        <v>19</v>
      </c>
      <c r="B7" s="335">
        <v>50772</v>
      </c>
      <c r="C7" s="336"/>
      <c r="D7" s="336"/>
      <c r="E7" s="337">
        <v>50772</v>
      </c>
      <c r="F7" s="43"/>
    </row>
    <row r="8" spans="1:6" ht="15">
      <c r="A8" s="44" t="s">
        <v>20</v>
      </c>
      <c r="B8" s="45">
        <v>6000</v>
      </c>
      <c r="C8" s="46"/>
      <c r="D8" s="46"/>
      <c r="E8" s="47">
        <v>6000</v>
      </c>
      <c r="F8" s="43"/>
    </row>
    <row r="9" spans="1:6" ht="15">
      <c r="A9" s="44" t="s">
        <v>21</v>
      </c>
      <c r="B9" s="45">
        <v>200</v>
      </c>
      <c r="C9" s="46"/>
      <c r="D9" s="46"/>
      <c r="E9" s="47">
        <v>200</v>
      </c>
      <c r="F9" s="43"/>
    </row>
    <row r="10" spans="1:6" ht="15">
      <c r="A10" s="44" t="s">
        <v>22</v>
      </c>
      <c r="B10" s="45">
        <v>3600</v>
      </c>
      <c r="C10" s="46"/>
      <c r="D10" s="46"/>
      <c r="E10" s="47">
        <v>3600</v>
      </c>
      <c r="F10" s="43"/>
    </row>
    <row r="11" spans="1:9" ht="15">
      <c r="A11" s="44" t="s">
        <v>23</v>
      </c>
      <c r="B11" s="45">
        <v>1500</v>
      </c>
      <c r="C11" s="46"/>
      <c r="D11" s="46"/>
      <c r="E11" s="47">
        <v>1500</v>
      </c>
      <c r="F11" s="43"/>
      <c r="I11" s="331"/>
    </row>
    <row r="12" spans="1:6" ht="15.75" thickBot="1">
      <c r="A12" s="338" t="s">
        <v>24</v>
      </c>
      <c r="B12" s="339">
        <v>4500</v>
      </c>
      <c r="C12" s="340"/>
      <c r="D12" s="340"/>
      <c r="E12" s="341">
        <v>4500</v>
      </c>
      <c r="F12" s="43"/>
    </row>
    <row r="13" spans="1:6" ht="15.75" thickBot="1">
      <c r="A13" s="52" t="s">
        <v>25</v>
      </c>
      <c r="B13" s="49">
        <f>SUM(B7:B12)</f>
        <v>66572</v>
      </c>
      <c r="C13" s="53"/>
      <c r="D13" s="53"/>
      <c r="E13" s="50">
        <f>B13+C13-D13</f>
        <v>66572</v>
      </c>
      <c r="F13" s="43"/>
    </row>
    <row r="14" spans="1:6" ht="15">
      <c r="A14" s="44" t="s">
        <v>206</v>
      </c>
      <c r="B14" s="54">
        <v>14430</v>
      </c>
      <c r="C14" s="46"/>
      <c r="D14" s="46">
        <v>1645</v>
      </c>
      <c r="E14" s="51">
        <f>B14+C14-D14</f>
        <v>12785</v>
      </c>
      <c r="F14" s="43"/>
    </row>
    <row r="15" spans="1:6" ht="15">
      <c r="A15" s="44" t="s">
        <v>26</v>
      </c>
      <c r="B15" s="54">
        <v>1268</v>
      </c>
      <c r="C15" s="46"/>
      <c r="D15" s="46"/>
      <c r="E15" s="51"/>
      <c r="F15" s="43"/>
    </row>
    <row r="16" spans="1:6" ht="15.75" thickBot="1">
      <c r="A16" s="44" t="s">
        <v>27</v>
      </c>
      <c r="B16" s="54">
        <v>50</v>
      </c>
      <c r="C16" s="46">
        <v>1645</v>
      </c>
      <c r="D16" s="46"/>
      <c r="E16" s="51">
        <f>B16+C16-D16</f>
        <v>1695</v>
      </c>
      <c r="F16" s="43"/>
    </row>
    <row r="17" spans="1:5" s="55" customFormat="1" ht="15" thickBot="1">
      <c r="A17" s="52" t="s">
        <v>28</v>
      </c>
      <c r="B17" s="49">
        <f>SUM(B14:B16)</f>
        <v>15748</v>
      </c>
      <c r="C17" s="53">
        <f>SUM(C14:C16)</f>
        <v>1645</v>
      </c>
      <c r="D17" s="53">
        <f>SUM(D14:D16)</f>
        <v>1645</v>
      </c>
      <c r="E17" s="50">
        <f>B17+C17-D17</f>
        <v>15748</v>
      </c>
    </row>
    <row r="18" spans="1:6" ht="15.75" thickBot="1">
      <c r="A18" s="52" t="s">
        <v>29</v>
      </c>
      <c r="B18" s="49">
        <v>3497</v>
      </c>
      <c r="C18" s="53"/>
      <c r="D18" s="53">
        <v>3497</v>
      </c>
      <c r="E18" s="50">
        <f>B18+C18-D18</f>
        <v>0</v>
      </c>
      <c r="F18" s="43"/>
    </row>
    <row r="19" spans="1:5" s="59" customFormat="1" ht="15">
      <c r="A19" s="56" t="s">
        <v>73</v>
      </c>
      <c r="B19" s="57"/>
      <c r="C19" s="58"/>
      <c r="D19" s="58"/>
      <c r="E19" s="51"/>
    </row>
    <row r="20" spans="1:5" s="59" customFormat="1" ht="15">
      <c r="A20" s="56" t="s">
        <v>74</v>
      </c>
      <c r="B20" s="57">
        <v>1020</v>
      </c>
      <c r="C20" s="58"/>
      <c r="D20" s="58"/>
      <c r="E20" s="51">
        <v>1020</v>
      </c>
    </row>
    <row r="21" spans="1:5" s="59" customFormat="1" ht="15">
      <c r="A21" s="56" t="s">
        <v>238</v>
      </c>
      <c r="B21" s="57">
        <v>10948</v>
      </c>
      <c r="C21" s="58"/>
      <c r="D21" s="58"/>
      <c r="E21" s="51">
        <v>10948</v>
      </c>
    </row>
    <row r="22" spans="1:6" ht="15">
      <c r="A22" s="44" t="s">
        <v>30</v>
      </c>
      <c r="B22" s="54">
        <v>160</v>
      </c>
      <c r="C22" s="46"/>
      <c r="D22" s="46"/>
      <c r="E22" s="51">
        <v>160</v>
      </c>
      <c r="F22" s="43"/>
    </row>
    <row r="23" spans="1:6" ht="15">
      <c r="A23" s="44" t="s">
        <v>31</v>
      </c>
      <c r="B23" s="54">
        <v>146</v>
      </c>
      <c r="C23" s="46"/>
      <c r="D23" s="46"/>
      <c r="E23" s="51">
        <v>146</v>
      </c>
      <c r="F23" s="43"/>
    </row>
    <row r="24" spans="1:6" ht="15">
      <c r="A24" s="44" t="s">
        <v>239</v>
      </c>
      <c r="B24" s="54">
        <v>7998</v>
      </c>
      <c r="C24" s="46"/>
      <c r="D24" s="46"/>
      <c r="E24" s="51">
        <v>7998</v>
      </c>
      <c r="F24" s="43"/>
    </row>
    <row r="25" spans="1:6" ht="15">
      <c r="A25" s="44" t="s">
        <v>240</v>
      </c>
      <c r="B25" s="54">
        <v>1133</v>
      </c>
      <c r="C25" s="46">
        <v>1578</v>
      </c>
      <c r="D25" s="46"/>
      <c r="E25" s="51">
        <f>B25+C25-D25</f>
        <v>2711</v>
      </c>
      <c r="F25" s="43"/>
    </row>
    <row r="26" spans="1:6" ht="15">
      <c r="A26" s="44" t="s">
        <v>241</v>
      </c>
      <c r="B26" s="54">
        <v>3384</v>
      </c>
      <c r="C26" s="46"/>
      <c r="D26" s="46"/>
      <c r="E26" s="51">
        <v>3384</v>
      </c>
      <c r="F26" s="43"/>
    </row>
    <row r="27" spans="1:6" ht="15">
      <c r="A27" s="44" t="s">
        <v>242</v>
      </c>
      <c r="B27" s="54">
        <v>11</v>
      </c>
      <c r="C27" s="46">
        <v>214</v>
      </c>
      <c r="D27" s="46"/>
      <c r="E27" s="51">
        <v>225</v>
      </c>
      <c r="F27" s="43"/>
    </row>
    <row r="28" spans="1:6" ht="15">
      <c r="A28" s="44" t="s">
        <v>243</v>
      </c>
      <c r="B28" s="54">
        <v>100</v>
      </c>
      <c r="C28" s="46"/>
      <c r="D28" s="46"/>
      <c r="E28" s="51">
        <v>100</v>
      </c>
      <c r="F28" s="43"/>
    </row>
    <row r="29" spans="1:6" ht="15">
      <c r="A29" s="44" t="s">
        <v>244</v>
      </c>
      <c r="B29" s="54">
        <v>65</v>
      </c>
      <c r="C29" s="46"/>
      <c r="D29" s="46"/>
      <c r="E29" s="51">
        <v>65</v>
      </c>
      <c r="F29" s="43"/>
    </row>
    <row r="30" spans="1:6" ht="15">
      <c r="A30" s="44" t="s">
        <v>245</v>
      </c>
      <c r="B30" s="54"/>
      <c r="C30" s="46">
        <v>1228</v>
      </c>
      <c r="D30" s="46"/>
      <c r="E30" s="51">
        <v>1228</v>
      </c>
      <c r="F30" s="43"/>
    </row>
    <row r="31" spans="1:6" ht="15">
      <c r="A31" s="44" t="s">
        <v>246</v>
      </c>
      <c r="B31" s="54"/>
      <c r="C31" s="46">
        <v>100</v>
      </c>
      <c r="D31" s="46"/>
      <c r="E31" s="51">
        <v>100</v>
      </c>
      <c r="F31" s="43"/>
    </row>
    <row r="32" spans="1:6" ht="15">
      <c r="A32" s="44" t="s">
        <v>248</v>
      </c>
      <c r="B32" s="54"/>
      <c r="C32" s="46">
        <v>128</v>
      </c>
      <c r="D32" s="46"/>
      <c r="E32" s="51">
        <v>128</v>
      </c>
      <c r="F32" s="43"/>
    </row>
    <row r="33" spans="1:6" ht="15">
      <c r="A33" s="44" t="s">
        <v>247</v>
      </c>
      <c r="B33" s="54"/>
      <c r="C33" s="46">
        <v>1397</v>
      </c>
      <c r="D33" s="46"/>
      <c r="E33" s="51">
        <v>1397</v>
      </c>
      <c r="F33" s="43"/>
    </row>
    <row r="34" spans="1:6" ht="15">
      <c r="A34" s="44" t="s">
        <v>253</v>
      </c>
      <c r="B34" s="54"/>
      <c r="C34" s="46">
        <v>130</v>
      </c>
      <c r="D34" s="46"/>
      <c r="E34" s="51">
        <v>130</v>
      </c>
      <c r="F34" s="43"/>
    </row>
    <row r="35" spans="1:5" s="58" customFormat="1" ht="15">
      <c r="A35" s="56" t="s">
        <v>250</v>
      </c>
      <c r="B35" s="57"/>
      <c r="C35" s="58">
        <v>310</v>
      </c>
      <c r="E35" s="51">
        <v>310</v>
      </c>
    </row>
    <row r="36" spans="1:5" s="58" customFormat="1" ht="15">
      <c r="A36" s="56" t="s">
        <v>202</v>
      </c>
      <c r="B36" s="57"/>
      <c r="E36" s="51"/>
    </row>
    <row r="37" spans="1:5" s="58" customFormat="1" ht="15">
      <c r="A37" s="56" t="s">
        <v>249</v>
      </c>
      <c r="B37" s="57">
        <v>30</v>
      </c>
      <c r="E37" s="51">
        <v>30</v>
      </c>
    </row>
    <row r="38" spans="1:5" s="58" customFormat="1" ht="15">
      <c r="A38" s="56" t="s">
        <v>251</v>
      </c>
      <c r="B38" s="57"/>
      <c r="C38" s="58">
        <v>30</v>
      </c>
      <c r="E38" s="51">
        <v>30</v>
      </c>
    </row>
    <row r="39" spans="1:5" s="58" customFormat="1" ht="15.75" thickBot="1">
      <c r="A39" s="56" t="s">
        <v>32</v>
      </c>
      <c r="B39" s="57">
        <v>800</v>
      </c>
      <c r="E39" s="51">
        <v>800</v>
      </c>
    </row>
    <row r="40" spans="1:6" ht="15.75" thickBot="1">
      <c r="A40" s="60" t="s">
        <v>33</v>
      </c>
      <c r="B40" s="61">
        <f>SUM(B20:B39)</f>
        <v>25795</v>
      </c>
      <c r="C40" s="61">
        <f>SUM(C20:C39)</f>
        <v>5115</v>
      </c>
      <c r="D40" s="61">
        <f>SUM(D20:D39)</f>
        <v>0</v>
      </c>
      <c r="E40" s="62">
        <f>SUM(E20:E39)</f>
        <v>30910</v>
      </c>
      <c r="F40" s="43"/>
    </row>
    <row r="41" spans="1:6" ht="15.75" thickBot="1">
      <c r="A41" s="60" t="s">
        <v>34</v>
      </c>
      <c r="B41" s="63">
        <v>263</v>
      </c>
      <c r="C41" s="53"/>
      <c r="D41" s="53"/>
      <c r="E41" s="62"/>
      <c r="F41" s="43"/>
    </row>
    <row r="42" spans="1:6" ht="15.75" thickBot="1">
      <c r="A42" s="60" t="s">
        <v>252</v>
      </c>
      <c r="B42" s="61">
        <v>24257</v>
      </c>
      <c r="C42" s="53">
        <v>85</v>
      </c>
      <c r="D42" s="53"/>
      <c r="E42" s="62">
        <f>B42+C42-D42</f>
        <v>24342</v>
      </c>
      <c r="F42" s="43"/>
    </row>
    <row r="43" spans="1:5" s="36" customFormat="1" ht="15" thickBot="1">
      <c r="A43" s="48" t="s">
        <v>35</v>
      </c>
      <c r="B43" s="49">
        <v>3081</v>
      </c>
      <c r="C43" s="53"/>
      <c r="D43" s="53">
        <v>2337</v>
      </c>
      <c r="E43" s="62">
        <f>B43+C43-D43</f>
        <v>744</v>
      </c>
    </row>
    <row r="44" spans="1:6" ht="15.75" thickBot="1">
      <c r="A44" s="60" t="s">
        <v>36</v>
      </c>
      <c r="B44" s="61">
        <v>6368</v>
      </c>
      <c r="C44" s="53"/>
      <c r="D44" s="53"/>
      <c r="E44" s="62"/>
      <c r="F44" s="43"/>
    </row>
    <row r="45" spans="1:6" ht="15.75" thickBot="1">
      <c r="A45" s="64" t="s">
        <v>37</v>
      </c>
      <c r="B45" s="65">
        <f>SUM(B6,B13,B17,B18,B40,B41,B42,B43,B44)</f>
        <v>250990</v>
      </c>
      <c r="C45" s="65">
        <f>SUM(C6,C13,C17,C18,C40,C41,C42,C43,C44)</f>
        <v>12804</v>
      </c>
      <c r="D45" s="65">
        <f>SUM(D6,D13,D17,D18,D40,D41,D42,D43,D44)</f>
        <v>9003</v>
      </c>
      <c r="E45" s="66">
        <f>B45+C45-D45</f>
        <v>254791</v>
      </c>
      <c r="F45" s="43"/>
    </row>
  </sheetData>
  <mergeCells count="1">
    <mergeCell ref="D1:E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 xml:space="preserve">&amp;C
&amp;"Times New Roman CE,Félkövér"&amp;16Palotás Önkormányzat 2006. évi költségvetésének módosítása  II.&amp;R&amp;12 2. sz.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H79"/>
  <sheetViews>
    <sheetView workbookViewId="0" topLeftCell="A1">
      <selection activeCell="D27" sqref="A26:D27"/>
    </sheetView>
  </sheetViews>
  <sheetFormatPr defaultColWidth="9.00390625" defaultRowHeight="12.75"/>
  <cols>
    <col min="4" max="4" width="14.75390625" style="0" customWidth="1"/>
    <col min="5" max="8" width="11.75390625" style="0" customWidth="1"/>
  </cols>
  <sheetData>
    <row r="4" spans="1:7" ht="12.75">
      <c r="A4" s="32" t="s">
        <v>11</v>
      </c>
      <c r="G4" s="32" t="s">
        <v>10</v>
      </c>
    </row>
    <row r="5" ht="13.5" thickBot="1">
      <c r="A5" s="32"/>
    </row>
    <row r="6" spans="1:8" ht="13.5" thickBot="1">
      <c r="A6" s="387" t="s">
        <v>5</v>
      </c>
      <c r="B6" s="389"/>
      <c r="C6" s="389"/>
      <c r="D6" s="30"/>
      <c r="E6" s="33" t="s">
        <v>0</v>
      </c>
      <c r="F6" s="33" t="s">
        <v>1</v>
      </c>
      <c r="G6" s="33" t="s">
        <v>2</v>
      </c>
      <c r="H6" s="34" t="s">
        <v>3</v>
      </c>
    </row>
    <row r="7" spans="1:8" ht="12.75">
      <c r="A7" s="312">
        <v>751153</v>
      </c>
      <c r="B7" s="390" t="s">
        <v>200</v>
      </c>
      <c r="C7" s="391"/>
      <c r="D7" s="391"/>
      <c r="E7" s="299"/>
      <c r="F7" s="299"/>
      <c r="G7" s="299"/>
      <c r="H7" s="300"/>
    </row>
    <row r="8" spans="1:8" s="20" customFormat="1" ht="13.5" thickBot="1">
      <c r="A8" s="23"/>
      <c r="B8" s="384" t="s">
        <v>254</v>
      </c>
      <c r="C8" s="392"/>
      <c r="D8" s="392"/>
      <c r="E8" s="301">
        <v>1524</v>
      </c>
      <c r="F8" s="301"/>
      <c r="G8" s="301">
        <v>1524</v>
      </c>
      <c r="H8" s="302">
        <v>0</v>
      </c>
    </row>
    <row r="9" spans="1:8" s="32" customFormat="1" ht="13.5" thickBot="1">
      <c r="A9" s="387" t="s">
        <v>6</v>
      </c>
      <c r="B9" s="388"/>
      <c r="C9" s="388"/>
      <c r="D9" s="388"/>
      <c r="E9" s="303">
        <v>35768</v>
      </c>
      <c r="F9" s="303"/>
      <c r="G9" s="303">
        <v>1524</v>
      </c>
      <c r="H9" s="304">
        <f>E9+F9-G9</f>
        <v>34244</v>
      </c>
    </row>
    <row r="10" spans="1:8" s="32" customFormat="1" ht="12.75">
      <c r="A10" s="126">
        <v>751768</v>
      </c>
      <c r="B10" s="292" t="s">
        <v>255</v>
      </c>
      <c r="C10" s="292"/>
      <c r="D10" s="292"/>
      <c r="E10" s="255"/>
      <c r="F10" s="255"/>
      <c r="G10" s="255"/>
      <c r="H10" s="256"/>
    </row>
    <row r="11" spans="1:8" s="20" customFormat="1" ht="12.75">
      <c r="A11" s="23"/>
      <c r="B11" s="294" t="s">
        <v>256</v>
      </c>
      <c r="C11" s="294"/>
      <c r="D11" s="294"/>
      <c r="E11" s="258"/>
      <c r="F11" s="258">
        <v>160</v>
      </c>
      <c r="G11" s="258"/>
      <c r="H11" s="259">
        <f>E11+F11-G11</f>
        <v>160</v>
      </c>
    </row>
    <row r="12" spans="1:8" s="20" customFormat="1" ht="12.75">
      <c r="A12" s="296"/>
      <c r="B12" s="69" t="s">
        <v>208</v>
      </c>
      <c r="C12" s="69"/>
      <c r="D12" s="69"/>
      <c r="E12" s="260">
        <v>2470</v>
      </c>
      <c r="F12" s="260">
        <v>125</v>
      </c>
      <c r="G12" s="260"/>
      <c r="H12" s="259">
        <f>E12+F12-G12</f>
        <v>2595</v>
      </c>
    </row>
    <row r="13" spans="1:8" s="20" customFormat="1" ht="13.5" thickBot="1">
      <c r="A13" s="296"/>
      <c r="B13" s="69" t="s">
        <v>72</v>
      </c>
      <c r="C13" s="69"/>
      <c r="D13" s="69"/>
      <c r="E13" s="260">
        <v>1884</v>
      </c>
      <c r="F13" s="260">
        <v>25</v>
      </c>
      <c r="G13" s="260"/>
      <c r="H13" s="259">
        <f>E13+F13-G13</f>
        <v>1909</v>
      </c>
    </row>
    <row r="14" spans="1:8" s="32" customFormat="1" ht="13.5" thickBot="1">
      <c r="A14" s="395" t="s">
        <v>6</v>
      </c>
      <c r="B14" s="396"/>
      <c r="C14" s="396"/>
      <c r="D14" s="396"/>
      <c r="E14" s="261">
        <v>21486</v>
      </c>
      <c r="F14" s="261">
        <f>SUM(F11:F13)</f>
        <v>310</v>
      </c>
      <c r="G14" s="261"/>
      <c r="H14" s="262">
        <f>E14+F14-G14</f>
        <v>21796</v>
      </c>
    </row>
    <row r="15" spans="1:8" s="32" customFormat="1" ht="12.75">
      <c r="A15" s="313">
        <v>751791</v>
      </c>
      <c r="B15" s="295" t="s">
        <v>257</v>
      </c>
      <c r="C15" s="295"/>
      <c r="D15" s="295"/>
      <c r="E15" s="255"/>
      <c r="F15" s="255"/>
      <c r="G15" s="255"/>
      <c r="H15" s="256"/>
    </row>
    <row r="16" spans="1:8" ht="12.75">
      <c r="A16" s="296"/>
      <c r="B16" s="69" t="s">
        <v>258</v>
      </c>
      <c r="C16" s="69"/>
      <c r="D16" s="69"/>
      <c r="E16" s="260"/>
      <c r="F16" s="260">
        <v>1236</v>
      </c>
      <c r="G16" s="260"/>
      <c r="H16" s="263"/>
    </row>
    <row r="17" spans="1:8" s="32" customFormat="1" ht="12.75">
      <c r="A17" s="296"/>
      <c r="B17" s="69" t="s">
        <v>259</v>
      </c>
      <c r="C17" s="69"/>
      <c r="D17" s="69"/>
      <c r="E17" s="260"/>
      <c r="F17" s="260">
        <v>358</v>
      </c>
      <c r="G17" s="260"/>
      <c r="H17" s="263"/>
    </row>
    <row r="18" spans="1:8" s="32" customFormat="1" ht="12.75">
      <c r="A18" s="70"/>
      <c r="B18" s="69" t="s">
        <v>260</v>
      </c>
      <c r="C18" s="294"/>
      <c r="D18" s="294"/>
      <c r="E18" s="258"/>
      <c r="F18" s="258">
        <v>37</v>
      </c>
      <c r="G18" s="258"/>
      <c r="H18" s="259"/>
    </row>
    <row r="19" spans="1:8" s="32" customFormat="1" ht="13.5" thickBot="1">
      <c r="A19" s="296"/>
      <c r="B19" s="69" t="s">
        <v>261</v>
      </c>
      <c r="C19" s="69"/>
      <c r="D19" s="69"/>
      <c r="E19" s="260"/>
      <c r="F19" s="260">
        <v>38</v>
      </c>
      <c r="G19" s="260"/>
      <c r="H19" s="263"/>
    </row>
    <row r="20" spans="1:8" s="32" customFormat="1" ht="13.5" thickBot="1">
      <c r="A20" s="395" t="s">
        <v>6</v>
      </c>
      <c r="B20" s="396"/>
      <c r="C20" s="396"/>
      <c r="D20" s="396"/>
      <c r="E20" s="345" t="s">
        <v>92</v>
      </c>
      <c r="F20" s="261">
        <f>SUM(F16:F19)</f>
        <v>1669</v>
      </c>
      <c r="G20" s="261"/>
      <c r="H20" s="262">
        <v>1669</v>
      </c>
    </row>
    <row r="21" spans="1:8" s="32" customFormat="1" ht="12.75">
      <c r="A21" s="313" t="s">
        <v>262</v>
      </c>
      <c r="B21" s="295"/>
      <c r="C21" s="295"/>
      <c r="D21" s="295"/>
      <c r="E21" s="255"/>
      <c r="F21" s="255"/>
      <c r="G21" s="255"/>
      <c r="H21" s="256"/>
    </row>
    <row r="22" spans="1:8" s="20" customFormat="1" ht="12.75">
      <c r="A22" s="70"/>
      <c r="B22" s="69" t="s">
        <v>263</v>
      </c>
      <c r="C22" s="68"/>
      <c r="D22" s="68"/>
      <c r="E22" s="264">
        <v>1310</v>
      </c>
      <c r="F22" s="258">
        <v>1171</v>
      </c>
      <c r="G22" s="258"/>
      <c r="H22" s="259">
        <f>E22+F22-G22</f>
        <v>2481</v>
      </c>
    </row>
    <row r="23" spans="1:8" s="20" customFormat="1" ht="12.75">
      <c r="A23" s="70"/>
      <c r="B23" s="69" t="s">
        <v>259</v>
      </c>
      <c r="C23" s="68"/>
      <c r="D23" s="68"/>
      <c r="E23" s="264">
        <v>380</v>
      </c>
      <c r="F23" s="258">
        <v>340</v>
      </c>
      <c r="G23" s="258"/>
      <c r="H23" s="259">
        <f>E23+F23-G23</f>
        <v>720</v>
      </c>
    </row>
    <row r="24" spans="1:8" s="20" customFormat="1" ht="12.75">
      <c r="A24" s="70"/>
      <c r="B24" s="69" t="s">
        <v>260</v>
      </c>
      <c r="C24" s="68"/>
      <c r="D24" s="68"/>
      <c r="E24" s="264">
        <v>39</v>
      </c>
      <c r="F24" s="258">
        <v>35</v>
      </c>
      <c r="G24" s="258"/>
      <c r="H24" s="259">
        <f>E24+F24-G24</f>
        <v>74</v>
      </c>
    </row>
    <row r="25" spans="1:8" s="20" customFormat="1" ht="13.5" thickBot="1">
      <c r="A25" s="70"/>
      <c r="B25" s="69" t="s">
        <v>261</v>
      </c>
      <c r="C25" s="68"/>
      <c r="D25" s="68"/>
      <c r="E25" s="264">
        <v>41</v>
      </c>
      <c r="F25" s="258">
        <v>35</v>
      </c>
      <c r="G25" s="258"/>
      <c r="H25" s="259">
        <f>E25+F25-G25</f>
        <v>76</v>
      </c>
    </row>
    <row r="26" spans="1:8" s="32" customFormat="1" ht="13.5" thickBot="1">
      <c r="A26" s="395" t="s">
        <v>6</v>
      </c>
      <c r="B26" s="396"/>
      <c r="C26" s="396"/>
      <c r="D26" s="396"/>
      <c r="E26" s="261">
        <v>3200</v>
      </c>
      <c r="F26" s="261">
        <f>SUM(F22:F25)</f>
        <v>1581</v>
      </c>
      <c r="G26" s="261"/>
      <c r="H26" s="262">
        <f>E26+F26-G26</f>
        <v>4781</v>
      </c>
    </row>
    <row r="27" spans="1:8" s="1" customFormat="1" ht="12.75">
      <c r="A27" s="313">
        <v>801115</v>
      </c>
      <c r="B27" s="295" t="s">
        <v>264</v>
      </c>
      <c r="C27" s="295"/>
      <c r="D27" s="295"/>
      <c r="E27" s="260"/>
      <c r="F27" s="260"/>
      <c r="G27" s="260"/>
      <c r="H27" s="256"/>
    </row>
    <row r="28" spans="1:8" s="16" customFormat="1" ht="12.75">
      <c r="A28" s="70"/>
      <c r="B28" s="314" t="s">
        <v>265</v>
      </c>
      <c r="C28" s="68"/>
      <c r="D28" s="68"/>
      <c r="E28" s="258">
        <v>315</v>
      </c>
      <c r="F28" s="258">
        <v>63</v>
      </c>
      <c r="G28" s="258"/>
      <c r="H28" s="259">
        <f>E28+F28-G28</f>
        <v>378</v>
      </c>
    </row>
    <row r="29" spans="1:8" s="16" customFormat="1" ht="13.5" thickBot="1">
      <c r="A29" s="70"/>
      <c r="B29" s="314" t="s">
        <v>72</v>
      </c>
      <c r="C29" s="294"/>
      <c r="D29" s="294"/>
      <c r="E29" s="258">
        <v>196</v>
      </c>
      <c r="F29" s="258">
        <v>13</v>
      </c>
      <c r="G29" s="258"/>
      <c r="H29" s="259">
        <f>E29+F29-G29</f>
        <v>209</v>
      </c>
    </row>
    <row r="30" spans="1:8" s="14" customFormat="1" ht="13.5" thickBot="1">
      <c r="A30" s="395" t="s">
        <v>6</v>
      </c>
      <c r="B30" s="396"/>
      <c r="C30" s="396"/>
      <c r="D30" s="396"/>
      <c r="E30" s="261">
        <v>36728</v>
      </c>
      <c r="F30" s="261">
        <f>SUM(F28:F29)</f>
        <v>76</v>
      </c>
      <c r="G30" s="261"/>
      <c r="H30" s="262">
        <f>E30+F30-G30</f>
        <v>36804</v>
      </c>
    </row>
    <row r="31" spans="1:8" s="1" customFormat="1" ht="12.75">
      <c r="A31" s="313">
        <v>801214</v>
      </c>
      <c r="B31" s="295" t="s">
        <v>84</v>
      </c>
      <c r="C31" s="295"/>
      <c r="D31" s="295"/>
      <c r="E31" s="260"/>
      <c r="F31" s="260"/>
      <c r="G31" s="260"/>
      <c r="H31" s="256"/>
    </row>
    <row r="32" spans="1:8" s="20" customFormat="1" ht="12.75">
      <c r="A32" s="70"/>
      <c r="B32" s="69" t="s">
        <v>305</v>
      </c>
      <c r="C32" s="68"/>
      <c r="D32" s="68"/>
      <c r="E32" s="258"/>
      <c r="F32" s="258">
        <v>221</v>
      </c>
      <c r="G32" s="258"/>
      <c r="H32" s="259">
        <f>E32+F32-G32</f>
        <v>221</v>
      </c>
    </row>
    <row r="33" spans="1:8" s="20" customFormat="1" ht="12.75">
      <c r="A33" s="70"/>
      <c r="B33" s="69" t="s">
        <v>72</v>
      </c>
      <c r="C33" s="68"/>
      <c r="D33" s="68"/>
      <c r="E33" s="258"/>
      <c r="F33" s="258">
        <v>44</v>
      </c>
      <c r="G33" s="258"/>
      <c r="H33" s="259">
        <f>E33+F33-G33</f>
        <v>44</v>
      </c>
    </row>
    <row r="34" spans="1:8" s="32" customFormat="1" ht="12.75">
      <c r="A34" s="70"/>
      <c r="B34" s="69" t="s">
        <v>306</v>
      </c>
      <c r="C34" s="68"/>
      <c r="D34" s="68"/>
      <c r="E34" s="258"/>
      <c r="F34" s="258">
        <v>237</v>
      </c>
      <c r="G34" s="260"/>
      <c r="H34" s="259">
        <f aca="true" t="shared" si="0" ref="H34:H44">E34+F34-G34</f>
        <v>237</v>
      </c>
    </row>
    <row r="35" spans="1:8" s="16" customFormat="1" ht="12.75">
      <c r="A35" s="70"/>
      <c r="B35" s="69" t="s">
        <v>72</v>
      </c>
      <c r="C35" s="68"/>
      <c r="D35" s="68"/>
      <c r="E35" s="258"/>
      <c r="F35" s="258">
        <v>47</v>
      </c>
      <c r="G35" s="260"/>
      <c r="H35" s="259">
        <f t="shared" si="0"/>
        <v>47</v>
      </c>
    </row>
    <row r="36" spans="1:8" s="16" customFormat="1" ht="12.75">
      <c r="A36" s="70"/>
      <c r="B36" s="67" t="s">
        <v>265</v>
      </c>
      <c r="C36" s="67"/>
      <c r="D36" s="67"/>
      <c r="E36" s="258">
        <v>250</v>
      </c>
      <c r="F36" s="265">
        <v>102</v>
      </c>
      <c r="G36" s="260"/>
      <c r="H36" s="259">
        <f t="shared" si="0"/>
        <v>352</v>
      </c>
    </row>
    <row r="37" spans="1:8" s="16" customFormat="1" ht="12.75">
      <c r="A37" s="70"/>
      <c r="B37" s="69" t="s">
        <v>266</v>
      </c>
      <c r="C37" s="67"/>
      <c r="D37" s="67"/>
      <c r="E37" s="258">
        <v>150</v>
      </c>
      <c r="F37" s="265">
        <v>107</v>
      </c>
      <c r="G37" s="260"/>
      <c r="H37" s="259">
        <f t="shared" si="0"/>
        <v>257</v>
      </c>
    </row>
    <row r="38" spans="1:8" s="16" customFormat="1" ht="12.75">
      <c r="A38" s="70"/>
      <c r="B38" s="69" t="s">
        <v>72</v>
      </c>
      <c r="C38" s="67"/>
      <c r="D38" s="67"/>
      <c r="E38" s="258">
        <v>394</v>
      </c>
      <c r="F38" s="265">
        <v>41</v>
      </c>
      <c r="G38" s="260"/>
      <c r="H38" s="259">
        <f t="shared" si="0"/>
        <v>435</v>
      </c>
    </row>
    <row r="39" spans="1:8" s="16" customFormat="1" ht="12.75">
      <c r="A39" s="70"/>
      <c r="B39" s="69" t="s">
        <v>267</v>
      </c>
      <c r="C39" s="67"/>
      <c r="D39" s="67"/>
      <c r="E39" s="258">
        <v>475</v>
      </c>
      <c r="F39" s="265"/>
      <c r="G39" s="260">
        <v>475</v>
      </c>
      <c r="H39" s="259">
        <f t="shared" si="0"/>
        <v>0</v>
      </c>
    </row>
    <row r="40" spans="1:8" s="16" customFormat="1" ht="12.75">
      <c r="A40" s="70"/>
      <c r="B40" s="69" t="s">
        <v>72</v>
      </c>
      <c r="C40" s="67"/>
      <c r="D40" s="67"/>
      <c r="E40" s="258">
        <v>95</v>
      </c>
      <c r="F40" s="265"/>
      <c r="G40" s="260">
        <v>95</v>
      </c>
      <c r="H40" s="259">
        <f t="shared" si="0"/>
        <v>0</v>
      </c>
    </row>
    <row r="41" spans="1:8" s="16" customFormat="1" ht="12.75">
      <c r="A41" s="70"/>
      <c r="B41" s="69" t="s">
        <v>268</v>
      </c>
      <c r="C41" s="67"/>
      <c r="D41" s="67"/>
      <c r="E41" s="258">
        <v>257</v>
      </c>
      <c r="F41" s="265">
        <v>475</v>
      </c>
      <c r="G41" s="260"/>
      <c r="H41" s="259">
        <f t="shared" si="0"/>
        <v>732</v>
      </c>
    </row>
    <row r="42" spans="1:8" s="16" customFormat="1" ht="12.75">
      <c r="A42" s="70"/>
      <c r="B42" s="67" t="s">
        <v>72</v>
      </c>
      <c r="C42" s="67"/>
      <c r="D42" s="67"/>
      <c r="E42" s="258">
        <v>479</v>
      </c>
      <c r="F42" s="265">
        <v>95</v>
      </c>
      <c r="G42" s="260"/>
      <c r="H42" s="259">
        <f t="shared" si="0"/>
        <v>574</v>
      </c>
    </row>
    <row r="43" spans="1:8" s="16" customFormat="1" ht="12.75">
      <c r="A43" s="70"/>
      <c r="B43" s="69" t="s">
        <v>269</v>
      </c>
      <c r="C43" s="67"/>
      <c r="D43" s="67"/>
      <c r="E43" s="258">
        <v>4218</v>
      </c>
      <c r="F43" s="265"/>
      <c r="G43" s="260">
        <v>884</v>
      </c>
      <c r="H43" s="259">
        <f t="shared" si="0"/>
        <v>3334</v>
      </c>
    </row>
    <row r="44" spans="1:8" s="16" customFormat="1" ht="13.5" thickBot="1">
      <c r="A44" s="132"/>
      <c r="B44" s="293" t="s">
        <v>270</v>
      </c>
      <c r="C44" s="293"/>
      <c r="D44" s="293"/>
      <c r="E44" s="269"/>
      <c r="F44" s="268">
        <v>884</v>
      </c>
      <c r="G44" s="325"/>
      <c r="H44" s="259">
        <f t="shared" si="0"/>
        <v>884</v>
      </c>
    </row>
    <row r="45" spans="1:8" s="32" customFormat="1" ht="13.5" thickBot="1">
      <c r="A45" s="395" t="s">
        <v>6</v>
      </c>
      <c r="B45" s="396"/>
      <c r="C45" s="396"/>
      <c r="D45" s="396"/>
      <c r="E45" s="261">
        <v>46037</v>
      </c>
      <c r="F45" s="261">
        <f>SUM(F32:F44)</f>
        <v>2253</v>
      </c>
      <c r="G45" s="261">
        <f>SUM(G32:G44)</f>
        <v>1454</v>
      </c>
      <c r="H45" s="262">
        <f>E45+F45-G45</f>
        <v>46836</v>
      </c>
    </row>
    <row r="46" spans="1:8" s="32" customFormat="1" ht="12.75">
      <c r="A46" s="297">
        <v>853266</v>
      </c>
      <c r="B46" s="298" t="s">
        <v>201</v>
      </c>
      <c r="C46" s="298"/>
      <c r="D46" s="298"/>
      <c r="E46" s="266"/>
      <c r="F46" s="266"/>
      <c r="G46" s="266"/>
      <c r="H46" s="267"/>
    </row>
    <row r="47" spans="1:8" s="20" customFormat="1" ht="12.75">
      <c r="A47" s="130"/>
      <c r="B47" s="131" t="s">
        <v>271</v>
      </c>
      <c r="C47" s="131"/>
      <c r="D47" s="131"/>
      <c r="E47" s="258"/>
      <c r="F47" s="265">
        <v>70</v>
      </c>
      <c r="G47" s="258"/>
      <c r="H47" s="259">
        <v>70</v>
      </c>
    </row>
    <row r="48" spans="1:8" s="20" customFormat="1" ht="13.5" thickBot="1">
      <c r="A48" s="130"/>
      <c r="B48" s="131" t="s">
        <v>72</v>
      </c>
      <c r="C48" s="131"/>
      <c r="D48" s="131"/>
      <c r="E48" s="258">
        <v>567</v>
      </c>
      <c r="F48" s="265">
        <v>15</v>
      </c>
      <c r="G48" s="258"/>
      <c r="H48" s="259">
        <v>582</v>
      </c>
    </row>
    <row r="49" spans="1:8" s="32" customFormat="1" ht="13.5" thickBot="1">
      <c r="A49" s="395" t="s">
        <v>6</v>
      </c>
      <c r="B49" s="396"/>
      <c r="C49" s="396"/>
      <c r="D49" s="396"/>
      <c r="E49" s="261">
        <v>10916</v>
      </c>
      <c r="F49" s="261">
        <f>SUM(F47:F48)</f>
        <v>85</v>
      </c>
      <c r="G49" s="261"/>
      <c r="H49" s="262">
        <f>E49+F49-G49</f>
        <v>11001</v>
      </c>
    </row>
    <row r="50" spans="1:8" s="32" customFormat="1" ht="12.75">
      <c r="A50" s="312">
        <v>853311</v>
      </c>
      <c r="B50" s="332" t="s">
        <v>272</v>
      </c>
      <c r="C50" s="332"/>
      <c r="D50" s="332"/>
      <c r="E50" s="332"/>
      <c r="F50" s="332"/>
      <c r="G50" s="332"/>
      <c r="H50" s="333"/>
    </row>
    <row r="51" spans="1:8" ht="13.5" thickBot="1">
      <c r="A51" s="2"/>
      <c r="B51" s="1" t="s">
        <v>8</v>
      </c>
      <c r="C51" s="1"/>
      <c r="D51" s="1"/>
      <c r="E51" s="1">
        <v>94</v>
      </c>
      <c r="F51" s="1">
        <v>125</v>
      </c>
      <c r="G51" s="1"/>
      <c r="H51" s="25">
        <v>219</v>
      </c>
    </row>
    <row r="52" spans="1:8" s="32" customFormat="1" ht="13.5" thickBot="1">
      <c r="A52" s="387" t="s">
        <v>6</v>
      </c>
      <c r="B52" s="389"/>
      <c r="C52" s="389"/>
      <c r="D52" s="5"/>
      <c r="E52" s="344">
        <v>211</v>
      </c>
      <c r="F52" s="344">
        <v>125</v>
      </c>
      <c r="G52" s="345"/>
      <c r="H52" s="270">
        <f>E52+F52-G52</f>
        <v>336</v>
      </c>
    </row>
    <row r="53" spans="1:8" s="32" customFormat="1" ht="12.75">
      <c r="A53" s="126">
        <v>853322</v>
      </c>
      <c r="B53" s="292" t="s">
        <v>273</v>
      </c>
      <c r="C53" s="292"/>
      <c r="D53" s="292"/>
      <c r="E53" s="255"/>
      <c r="F53" s="255"/>
      <c r="G53" s="255"/>
      <c r="H53" s="256"/>
    </row>
    <row r="54" spans="1:8" s="32" customFormat="1" ht="13.5" thickBot="1">
      <c r="A54" s="23"/>
      <c r="B54" s="67" t="s">
        <v>4</v>
      </c>
      <c r="C54" s="67"/>
      <c r="D54" s="67"/>
      <c r="E54" s="258">
        <v>358</v>
      </c>
      <c r="F54" s="258">
        <v>31</v>
      </c>
      <c r="G54" s="258"/>
      <c r="H54" s="259">
        <v>389</v>
      </c>
    </row>
    <row r="55" spans="1:8" s="20" customFormat="1" ht="13.5" thickBot="1">
      <c r="A55" s="395" t="s">
        <v>6</v>
      </c>
      <c r="B55" s="396"/>
      <c r="C55" s="396"/>
      <c r="D55" s="396"/>
      <c r="E55" s="261">
        <v>358</v>
      </c>
      <c r="F55" s="261">
        <v>31</v>
      </c>
      <c r="G55" s="261"/>
      <c r="H55" s="262">
        <f>E55+F55-G55</f>
        <v>389</v>
      </c>
    </row>
    <row r="56" spans="1:8" s="32" customFormat="1" ht="12.75">
      <c r="A56" s="298"/>
      <c r="B56" s="250"/>
      <c r="C56" s="250"/>
      <c r="D56" s="250"/>
      <c r="E56" s="266"/>
      <c r="F56" s="266"/>
      <c r="G56" s="266"/>
      <c r="H56" s="266"/>
    </row>
    <row r="57" spans="1:8" s="32" customFormat="1" ht="12.75">
      <c r="A57" s="127"/>
      <c r="B57" s="295"/>
      <c r="C57" s="295"/>
      <c r="D57" s="295"/>
      <c r="E57" s="255"/>
      <c r="F57" s="255"/>
      <c r="G57" s="255"/>
      <c r="H57" s="255"/>
    </row>
    <row r="58" spans="1:8" s="32" customFormat="1" ht="13.5" thickBot="1">
      <c r="A58" s="324"/>
      <c r="B58" s="342"/>
      <c r="C58" s="342"/>
      <c r="D58" s="342"/>
      <c r="E58" s="343"/>
      <c r="F58" s="343"/>
      <c r="G58" s="343"/>
      <c r="H58" s="343"/>
    </row>
    <row r="59" spans="1:8" s="14" customFormat="1" ht="12.75">
      <c r="A59" s="312">
        <v>853333</v>
      </c>
      <c r="B59" s="257" t="s">
        <v>274</v>
      </c>
      <c r="C59" s="257"/>
      <c r="D59" s="257"/>
      <c r="E59" s="266"/>
      <c r="F59" s="266"/>
      <c r="G59" s="266"/>
      <c r="H59" s="267"/>
    </row>
    <row r="60" spans="1:8" s="32" customFormat="1" ht="13.5" thickBot="1">
      <c r="A60" s="326"/>
      <c r="B60" s="293" t="s">
        <v>7</v>
      </c>
      <c r="C60" s="293"/>
      <c r="D60" s="293"/>
      <c r="E60" s="325">
        <v>158</v>
      </c>
      <c r="F60" s="325">
        <v>110</v>
      </c>
      <c r="G60" s="325"/>
      <c r="H60" s="327">
        <f>E60+F60</f>
        <v>268</v>
      </c>
    </row>
    <row r="61" spans="1:8" s="32" customFormat="1" ht="13.5" thickBot="1">
      <c r="A61" s="387" t="s">
        <v>6</v>
      </c>
      <c r="B61" s="389"/>
      <c r="C61" s="389"/>
      <c r="D61" s="389"/>
      <c r="E61" s="261">
        <v>158</v>
      </c>
      <c r="F61" s="261">
        <v>110</v>
      </c>
      <c r="G61" s="261"/>
      <c r="H61" s="262">
        <v>268</v>
      </c>
    </row>
    <row r="62" spans="1:8" ht="12.75">
      <c r="A62" s="313">
        <v>853344</v>
      </c>
      <c r="B62" s="295" t="s">
        <v>275</v>
      </c>
      <c r="C62" s="295"/>
      <c r="D62" s="295"/>
      <c r="E62" s="260"/>
      <c r="F62" s="260"/>
      <c r="G62" s="260"/>
      <c r="H62" s="263"/>
    </row>
    <row r="63" spans="1:8" s="20" customFormat="1" ht="13.5" thickBot="1">
      <c r="A63" s="70"/>
      <c r="B63" s="68" t="s">
        <v>276</v>
      </c>
      <c r="C63" s="68"/>
      <c r="D63" s="68"/>
      <c r="E63" s="258">
        <v>11</v>
      </c>
      <c r="F63" s="258">
        <v>214</v>
      </c>
      <c r="G63" s="258"/>
      <c r="H63" s="259">
        <f>E63+F63</f>
        <v>225</v>
      </c>
    </row>
    <row r="64" spans="1:8" s="32" customFormat="1" ht="13.5" thickBot="1">
      <c r="A64" s="395" t="s">
        <v>6</v>
      </c>
      <c r="B64" s="396"/>
      <c r="C64" s="396"/>
      <c r="D64" s="396"/>
      <c r="E64" s="261">
        <v>1328</v>
      </c>
      <c r="F64" s="261">
        <v>214</v>
      </c>
      <c r="G64" s="261"/>
      <c r="H64" s="262">
        <f>E64+F64-G64</f>
        <v>1542</v>
      </c>
    </row>
    <row r="65" spans="1:8" s="32" customFormat="1" ht="12.75">
      <c r="A65" s="313">
        <v>853355</v>
      </c>
      <c r="B65" s="295" t="s">
        <v>275</v>
      </c>
      <c r="C65" s="295"/>
      <c r="D65" s="295"/>
      <c r="E65" s="260"/>
      <c r="F65" s="260"/>
      <c r="G65" s="260"/>
      <c r="H65" s="263"/>
    </row>
    <row r="66" spans="1:8" s="20" customFormat="1" ht="13.5" thickBot="1">
      <c r="A66" s="70"/>
      <c r="B66" s="68" t="s">
        <v>230</v>
      </c>
      <c r="C66" s="68"/>
      <c r="D66" s="68"/>
      <c r="E66" s="258"/>
      <c r="F66" s="258">
        <v>130</v>
      </c>
      <c r="G66" s="258"/>
      <c r="H66" s="259">
        <v>130</v>
      </c>
    </row>
    <row r="67" spans="1:8" s="32" customFormat="1" ht="13.5" thickBot="1">
      <c r="A67" s="395" t="s">
        <v>6</v>
      </c>
      <c r="B67" s="396"/>
      <c r="C67" s="396"/>
      <c r="D67" s="396"/>
      <c r="E67" s="261">
        <v>200</v>
      </c>
      <c r="F67" s="261">
        <v>130</v>
      </c>
      <c r="G67" s="261"/>
      <c r="H67" s="262">
        <v>330</v>
      </c>
    </row>
    <row r="68" spans="1:8" ht="12.75">
      <c r="A68" s="313">
        <v>921815</v>
      </c>
      <c r="B68" s="295" t="s">
        <v>277</v>
      </c>
      <c r="C68" s="295"/>
      <c r="D68" s="295"/>
      <c r="E68" s="260"/>
      <c r="F68" s="260"/>
      <c r="G68" s="260"/>
      <c r="H68" s="263"/>
    </row>
    <row r="69" spans="1:8" s="20" customFormat="1" ht="12.75">
      <c r="A69" s="70"/>
      <c r="B69" s="68" t="s">
        <v>278</v>
      </c>
      <c r="C69" s="68"/>
      <c r="D69" s="68"/>
      <c r="E69" s="258">
        <v>42</v>
      </c>
      <c r="F69" s="258">
        <v>25</v>
      </c>
      <c r="G69" s="258"/>
      <c r="H69" s="259">
        <f>E69+F69-G69</f>
        <v>67</v>
      </c>
    </row>
    <row r="70" spans="1:8" s="20" customFormat="1" ht="12.75">
      <c r="A70" s="70"/>
      <c r="B70" s="68" t="s">
        <v>279</v>
      </c>
      <c r="C70" s="68"/>
      <c r="D70" s="68"/>
      <c r="E70" s="258">
        <v>100</v>
      </c>
      <c r="F70" s="258">
        <v>40</v>
      </c>
      <c r="G70" s="258"/>
      <c r="H70" s="259">
        <f>E70+F70-G70</f>
        <v>140</v>
      </c>
    </row>
    <row r="71" spans="1:8" s="20" customFormat="1" ht="12.75">
      <c r="A71" s="70"/>
      <c r="B71" s="68" t="s">
        <v>280</v>
      </c>
      <c r="C71" s="68"/>
      <c r="D71" s="68"/>
      <c r="E71" s="258">
        <v>240</v>
      </c>
      <c r="F71" s="258">
        <v>33</v>
      </c>
      <c r="G71" s="258"/>
      <c r="H71" s="259">
        <f>E71+F71-G71</f>
        <v>273</v>
      </c>
    </row>
    <row r="72" spans="1:8" s="20" customFormat="1" ht="13.5" thickBot="1">
      <c r="A72" s="70"/>
      <c r="B72" s="68" t="s">
        <v>72</v>
      </c>
      <c r="C72" s="68"/>
      <c r="D72" s="68"/>
      <c r="E72" s="258">
        <v>473</v>
      </c>
      <c r="F72" s="258">
        <v>20</v>
      </c>
      <c r="G72" s="258"/>
      <c r="H72" s="259">
        <f>E72+F72-G72</f>
        <v>493</v>
      </c>
    </row>
    <row r="73" spans="1:8" s="32" customFormat="1" ht="13.5" thickBot="1">
      <c r="A73" s="322" t="s">
        <v>6</v>
      </c>
      <c r="B73" s="323"/>
      <c r="C73" s="323"/>
      <c r="D73" s="323"/>
      <c r="E73" s="261">
        <v>4228</v>
      </c>
      <c r="F73" s="261">
        <f>SUM(F69:F72)</f>
        <v>118</v>
      </c>
      <c r="G73" s="261"/>
      <c r="H73" s="262">
        <f>E73+F73-G73</f>
        <v>4346</v>
      </c>
    </row>
    <row r="74" spans="1:8" s="32" customFormat="1" ht="12.75">
      <c r="A74" s="313">
        <v>923127</v>
      </c>
      <c r="B74" s="295" t="s">
        <v>281</v>
      </c>
      <c r="C74" s="295"/>
      <c r="D74" s="295"/>
      <c r="E74" s="255"/>
      <c r="F74" s="255"/>
      <c r="G74" s="255"/>
      <c r="H74" s="256"/>
    </row>
    <row r="75" spans="1:8" s="20" customFormat="1" ht="12.75">
      <c r="A75" s="70"/>
      <c r="B75" s="68" t="s">
        <v>282</v>
      </c>
      <c r="C75" s="68"/>
      <c r="D75" s="68"/>
      <c r="E75" s="258">
        <v>181</v>
      </c>
      <c r="F75" s="258">
        <v>62</v>
      </c>
      <c r="G75" s="258"/>
      <c r="H75" s="259">
        <f>E75+F75-G75</f>
        <v>243</v>
      </c>
    </row>
    <row r="76" spans="1:8" s="20" customFormat="1" ht="12.75">
      <c r="A76" s="70"/>
      <c r="B76" s="68" t="s">
        <v>283</v>
      </c>
      <c r="C76" s="68"/>
      <c r="D76" s="68"/>
      <c r="E76" s="258">
        <v>10</v>
      </c>
      <c r="F76" s="258">
        <v>10</v>
      </c>
      <c r="G76" s="258"/>
      <c r="H76" s="259">
        <f>E76+F76-G76</f>
        <v>20</v>
      </c>
    </row>
    <row r="77" spans="1:8" s="20" customFormat="1" ht="13.5" thickBot="1">
      <c r="A77" s="70"/>
      <c r="B77" s="68" t="s">
        <v>72</v>
      </c>
      <c r="C77" s="68"/>
      <c r="D77" s="68"/>
      <c r="E77" s="258">
        <v>17</v>
      </c>
      <c r="F77" s="258">
        <v>5</v>
      </c>
      <c r="G77" s="258"/>
      <c r="H77" s="259">
        <f>E77+F77-G77</f>
        <v>22</v>
      </c>
    </row>
    <row r="78" spans="1:8" s="32" customFormat="1" ht="13.5" thickBot="1">
      <c r="A78" s="395" t="s">
        <v>6</v>
      </c>
      <c r="B78" s="396"/>
      <c r="C78" s="396"/>
      <c r="D78" s="396"/>
      <c r="E78" s="261">
        <v>2703</v>
      </c>
      <c r="F78" s="261">
        <f>SUM(F75:F77)</f>
        <v>77</v>
      </c>
      <c r="G78" s="261"/>
      <c r="H78" s="270">
        <f>E78+F78-G78</f>
        <v>2780</v>
      </c>
    </row>
    <row r="79" spans="1:8" s="35" customFormat="1" ht="13.5" thickBot="1">
      <c r="A79" s="397" t="s">
        <v>12</v>
      </c>
      <c r="B79" s="398"/>
      <c r="C79" s="398"/>
      <c r="D79" s="398"/>
      <c r="E79" s="271">
        <v>250990</v>
      </c>
      <c r="F79" s="271">
        <f>F9+F14+F20+F26+F30+F45+F49+F52+F55+F61+F64+F67+F73+F78</f>
        <v>6779</v>
      </c>
      <c r="G79" s="271">
        <f>G9+G14+G20+G26+G30+G45+G49+G52+G55+G61+G64+G67+G73+G78</f>
        <v>2978</v>
      </c>
      <c r="H79" s="272">
        <f>E79+F79-G79</f>
        <v>254791</v>
      </c>
    </row>
  </sheetData>
  <mergeCells count="17">
    <mergeCell ref="A49:D49"/>
    <mergeCell ref="A52:C52"/>
    <mergeCell ref="A78:D78"/>
    <mergeCell ref="A79:D79"/>
    <mergeCell ref="A67:D67"/>
    <mergeCell ref="A55:D55"/>
    <mergeCell ref="A64:D64"/>
    <mergeCell ref="A61:D61"/>
    <mergeCell ref="A6:C6"/>
    <mergeCell ref="A14:D14"/>
    <mergeCell ref="B7:D7"/>
    <mergeCell ref="B8:D8"/>
    <mergeCell ref="A9:D9"/>
    <mergeCell ref="A26:D26"/>
    <mergeCell ref="A30:D30"/>
    <mergeCell ref="A45:D45"/>
    <mergeCell ref="A20:D20"/>
  </mergeCells>
  <printOptions/>
  <pageMargins left="0.7874015748031497" right="0.44" top="0.984251968503937" bottom="0.984251968503937" header="0.5118110236220472" footer="0.5118110236220472"/>
  <pageSetup horizontalDpi="240" verticalDpi="240" orientation="portrait" paperSize="9" r:id="rId1"/>
  <headerFooter alignWithMargins="0">
    <oddHeader xml:space="preserve">&amp;C&amp;"Arial CE,Félkövér"&amp;14
&amp;"Times New Roman CE,Félkövér"&amp;16Palotás Önkormányzat 2006. évi költségvetésének módosítása II.&amp;R&amp;"Times New Roman CE,Normál"&amp;12 3.sz. melléklet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5:E70"/>
  <sheetViews>
    <sheetView workbookViewId="0" topLeftCell="A5">
      <selection activeCell="D70" sqref="D70"/>
    </sheetView>
  </sheetViews>
  <sheetFormatPr defaultColWidth="9.00390625" defaultRowHeight="12.75"/>
  <cols>
    <col min="1" max="1" width="47.75390625" style="71" customWidth="1"/>
    <col min="2" max="4" width="10.375" style="71" customWidth="1"/>
    <col min="5" max="5" width="12.00390625" style="71" customWidth="1"/>
    <col min="6" max="16384" width="10.25390625" style="71" customWidth="1"/>
  </cols>
  <sheetData>
    <row r="1" ht="15.75" hidden="1"/>
    <row r="2" ht="15.75" hidden="1"/>
    <row r="3" ht="15.75" hidden="1"/>
    <row r="4" ht="15.75" hidden="1"/>
    <row r="5" ht="15.75">
      <c r="B5" s="72"/>
    </row>
    <row r="6" spans="1:5" ht="15.75">
      <c r="A6" s="73" t="s">
        <v>38</v>
      </c>
      <c r="D6" s="400" t="s">
        <v>10</v>
      </c>
      <c r="E6" s="400"/>
    </row>
    <row r="7" ht="16.5" thickBot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spans="1:5" ht="16.5" thickBot="1">
      <c r="A16" s="74" t="s">
        <v>5</v>
      </c>
      <c r="B16" s="75" t="s">
        <v>0</v>
      </c>
      <c r="C16" s="76" t="s">
        <v>1</v>
      </c>
      <c r="D16" s="76" t="s">
        <v>2</v>
      </c>
      <c r="E16" s="77" t="s">
        <v>15</v>
      </c>
    </row>
    <row r="17" spans="1:5" ht="15.75" hidden="1">
      <c r="A17" s="78"/>
      <c r="B17" s="79"/>
      <c r="C17" s="80"/>
      <c r="D17" s="80"/>
      <c r="E17" s="80"/>
    </row>
    <row r="18" spans="1:5" ht="16.5" thickBot="1">
      <c r="A18" s="74" t="s">
        <v>39</v>
      </c>
      <c r="B18" s="81">
        <v>96102</v>
      </c>
      <c r="C18" s="82">
        <v>3920</v>
      </c>
      <c r="D18" s="82">
        <v>884</v>
      </c>
      <c r="E18" s="83">
        <f>B18+C18-D18</f>
        <v>99138</v>
      </c>
    </row>
    <row r="19" spans="1:5" ht="15.75" hidden="1">
      <c r="A19" s="84"/>
      <c r="B19" s="85"/>
      <c r="C19" s="86"/>
      <c r="D19" s="86"/>
      <c r="E19" s="87">
        <f>B19+C19-D19</f>
        <v>0</v>
      </c>
    </row>
    <row r="20" spans="1:5" ht="16.5" thickBot="1">
      <c r="A20" s="88" t="s">
        <v>75</v>
      </c>
      <c r="B20" s="89"/>
      <c r="C20" s="82"/>
      <c r="D20" s="82"/>
      <c r="E20" s="83"/>
    </row>
    <row r="21" spans="1:5" ht="15.75" hidden="1">
      <c r="A21" s="90"/>
      <c r="B21" s="85"/>
      <c r="C21" s="86"/>
      <c r="D21" s="86"/>
      <c r="E21" s="87">
        <f aca="true" t="shared" si="0" ref="E21:E40">B21+C21-D21</f>
        <v>0</v>
      </c>
    </row>
    <row r="22" spans="1:5" ht="16.5" thickBot="1">
      <c r="A22" s="74" t="s">
        <v>40</v>
      </c>
      <c r="B22" s="81">
        <v>29572</v>
      </c>
      <c r="C22" s="82">
        <v>985</v>
      </c>
      <c r="D22" s="82"/>
      <c r="E22" s="83">
        <f t="shared" si="0"/>
        <v>30557</v>
      </c>
    </row>
    <row r="23" spans="1:5" ht="16.5" thickBot="1">
      <c r="A23" s="74" t="s">
        <v>41</v>
      </c>
      <c r="B23" s="81">
        <v>54138</v>
      </c>
      <c r="C23" s="82">
        <v>1875</v>
      </c>
      <c r="D23" s="82">
        <v>611</v>
      </c>
      <c r="E23" s="83">
        <f t="shared" si="0"/>
        <v>55402</v>
      </c>
    </row>
    <row r="24" spans="1:5" ht="16.5" thickBot="1">
      <c r="A24" s="74" t="s">
        <v>42</v>
      </c>
      <c r="B24" s="81">
        <v>5318</v>
      </c>
      <c r="C24" s="82">
        <v>610</v>
      </c>
      <c r="D24" s="82"/>
      <c r="E24" s="83">
        <f t="shared" si="0"/>
        <v>5928</v>
      </c>
    </row>
    <row r="25" spans="1:5" ht="16.5" thickBot="1">
      <c r="A25" s="133" t="s">
        <v>43</v>
      </c>
      <c r="B25" s="134">
        <v>32494</v>
      </c>
      <c r="C25" s="135"/>
      <c r="D25" s="135"/>
      <c r="E25" s="136">
        <f t="shared" si="0"/>
        <v>32494</v>
      </c>
    </row>
    <row r="26" spans="1:5" ht="16.5" hidden="1" thickBot="1">
      <c r="A26" s="99" t="s">
        <v>44</v>
      </c>
      <c r="B26" s="100"/>
      <c r="C26" s="101"/>
      <c r="D26" s="101"/>
      <c r="E26" s="136">
        <f t="shared" si="0"/>
        <v>0</v>
      </c>
    </row>
    <row r="27" spans="1:5" ht="16.5" hidden="1" thickBot="1">
      <c r="A27" s="91" t="s">
        <v>45</v>
      </c>
      <c r="B27" s="92"/>
      <c r="C27" s="93"/>
      <c r="D27" s="93"/>
      <c r="E27" s="136">
        <f t="shared" si="0"/>
        <v>0</v>
      </c>
    </row>
    <row r="28" spans="1:5" ht="16.5" hidden="1" thickBot="1">
      <c r="A28" s="91" t="s">
        <v>46</v>
      </c>
      <c r="B28" s="92"/>
      <c r="C28" s="93"/>
      <c r="D28" s="93"/>
      <c r="E28" s="136">
        <f t="shared" si="0"/>
        <v>0</v>
      </c>
    </row>
    <row r="29" spans="1:5" ht="16.5" hidden="1" thickBot="1">
      <c r="A29" s="95"/>
      <c r="B29" s="96"/>
      <c r="C29" s="97"/>
      <c r="D29" s="97"/>
      <c r="E29" s="136">
        <f t="shared" si="0"/>
        <v>0</v>
      </c>
    </row>
    <row r="30" spans="1:5" s="73" customFormat="1" ht="16.5" thickBot="1">
      <c r="A30" s="122" t="s">
        <v>80</v>
      </c>
      <c r="B30" s="123">
        <v>0</v>
      </c>
      <c r="C30" s="78"/>
      <c r="D30" s="78"/>
      <c r="E30" s="136">
        <f t="shared" si="0"/>
        <v>0</v>
      </c>
    </row>
    <row r="31" spans="1:5" ht="16.5" thickBot="1">
      <c r="A31" s="74" t="s">
        <v>47</v>
      </c>
      <c r="B31" s="81">
        <v>5300</v>
      </c>
      <c r="C31" s="82"/>
      <c r="D31" s="82"/>
      <c r="E31" s="83">
        <f t="shared" si="0"/>
        <v>5300</v>
      </c>
    </row>
    <row r="32" spans="1:5" ht="15.75" hidden="1">
      <c r="A32" s="99"/>
      <c r="B32" s="100"/>
      <c r="C32" s="101"/>
      <c r="D32" s="101"/>
      <c r="E32" s="102">
        <f t="shared" si="0"/>
        <v>0</v>
      </c>
    </row>
    <row r="33" spans="1:5" ht="15.75" hidden="1">
      <c r="A33" s="91"/>
      <c r="B33" s="92"/>
      <c r="C33" s="93"/>
      <c r="D33" s="93"/>
      <c r="E33" s="94">
        <f t="shared" si="0"/>
        <v>0</v>
      </c>
    </row>
    <row r="34" spans="1:5" ht="15.75" hidden="1">
      <c r="A34" s="91"/>
      <c r="B34" s="92"/>
      <c r="C34" s="93"/>
      <c r="D34" s="93"/>
      <c r="E34" s="94">
        <f t="shared" si="0"/>
        <v>0</v>
      </c>
    </row>
    <row r="35" spans="1:5" ht="15.75" hidden="1">
      <c r="A35" s="91"/>
      <c r="B35" s="92"/>
      <c r="C35" s="93"/>
      <c r="D35" s="93"/>
      <c r="E35" s="94">
        <f t="shared" si="0"/>
        <v>0</v>
      </c>
    </row>
    <row r="36" spans="1:5" ht="15.75" hidden="1">
      <c r="A36" s="91"/>
      <c r="B36" s="92"/>
      <c r="C36" s="93"/>
      <c r="D36" s="93"/>
      <c r="E36" s="94">
        <f t="shared" si="0"/>
        <v>0</v>
      </c>
    </row>
    <row r="37" spans="1:5" ht="15.75" hidden="1">
      <c r="A37" s="91"/>
      <c r="B37" s="92"/>
      <c r="C37" s="93"/>
      <c r="D37" s="93"/>
      <c r="E37" s="94">
        <f t="shared" si="0"/>
        <v>0</v>
      </c>
    </row>
    <row r="38" spans="1:5" ht="15.75" hidden="1">
      <c r="A38" s="91"/>
      <c r="B38" s="92"/>
      <c r="C38" s="93"/>
      <c r="D38" s="93"/>
      <c r="E38" s="94">
        <f t="shared" si="0"/>
        <v>0</v>
      </c>
    </row>
    <row r="39" spans="1:5" ht="15.75" hidden="1">
      <c r="A39" s="91"/>
      <c r="B39" s="92"/>
      <c r="C39" s="93"/>
      <c r="D39" s="93"/>
      <c r="E39" s="94">
        <f t="shared" si="0"/>
        <v>0</v>
      </c>
    </row>
    <row r="40" spans="1:5" ht="15.75" hidden="1">
      <c r="A40" s="95"/>
      <c r="B40" s="96"/>
      <c r="C40" s="97"/>
      <c r="D40" s="97"/>
      <c r="E40" s="98">
        <f t="shared" si="0"/>
        <v>0</v>
      </c>
    </row>
    <row r="41" spans="1:5" ht="15.75">
      <c r="A41" s="103" t="s">
        <v>48</v>
      </c>
      <c r="B41" s="104"/>
      <c r="C41" s="105"/>
      <c r="D41" s="105"/>
      <c r="E41" s="106"/>
    </row>
    <row r="42" spans="1:5" ht="15.75">
      <c r="A42" s="107" t="s">
        <v>76</v>
      </c>
      <c r="B42" s="108">
        <v>2057</v>
      </c>
      <c r="C42" s="109"/>
      <c r="D42" s="109"/>
      <c r="E42" s="110">
        <f>B42+C42-D42</f>
        <v>2057</v>
      </c>
    </row>
    <row r="43" spans="1:5" ht="15.75">
      <c r="A43" s="107" t="s">
        <v>77</v>
      </c>
      <c r="B43" s="108">
        <v>2619</v>
      </c>
      <c r="C43" s="109"/>
      <c r="D43" s="109"/>
      <c r="E43" s="110"/>
    </row>
    <row r="44" spans="1:5" ht="16.5" thickBot="1">
      <c r="A44" s="107" t="s">
        <v>78</v>
      </c>
      <c r="B44" s="108">
        <v>624</v>
      </c>
      <c r="C44" s="109"/>
      <c r="D44" s="109"/>
      <c r="E44" s="110">
        <f>B44+C44-D44</f>
        <v>624</v>
      </c>
    </row>
    <row r="45" spans="1:5" ht="16.5" thickBot="1">
      <c r="A45" s="74" t="s">
        <v>49</v>
      </c>
      <c r="B45" s="81">
        <v>300</v>
      </c>
      <c r="C45" s="115"/>
      <c r="D45" s="115"/>
      <c r="E45" s="83">
        <f aca="true" t="shared" si="1" ref="E45:E50">B45+C45-D45</f>
        <v>300</v>
      </c>
    </row>
    <row r="46" spans="1:5" ht="16.5" thickBot="1">
      <c r="A46" s="74" t="s">
        <v>50</v>
      </c>
      <c r="B46" s="81">
        <v>595</v>
      </c>
      <c r="C46" s="115"/>
      <c r="D46" s="115"/>
      <c r="E46" s="83">
        <f t="shared" si="1"/>
        <v>595</v>
      </c>
    </row>
    <row r="47" spans="1:5" ht="15.75" hidden="1">
      <c r="A47" s="99" t="s">
        <v>51</v>
      </c>
      <c r="B47" s="100"/>
      <c r="C47" s="101"/>
      <c r="D47" s="101"/>
      <c r="E47" s="102">
        <f t="shared" si="1"/>
        <v>0</v>
      </c>
    </row>
    <row r="48" spans="1:5" ht="15.75" hidden="1">
      <c r="A48" s="91" t="s">
        <v>52</v>
      </c>
      <c r="B48" s="92"/>
      <c r="C48" s="93"/>
      <c r="D48" s="93"/>
      <c r="E48" s="94">
        <f t="shared" si="1"/>
        <v>0</v>
      </c>
    </row>
    <row r="49" spans="1:5" ht="15.75" hidden="1">
      <c r="A49" s="95" t="s">
        <v>53</v>
      </c>
      <c r="B49" s="96"/>
      <c r="C49" s="97"/>
      <c r="D49" s="97"/>
      <c r="E49" s="98">
        <f t="shared" si="1"/>
        <v>0</v>
      </c>
    </row>
    <row r="50" spans="1:5" ht="16.5" thickBot="1">
      <c r="A50" s="74" t="s">
        <v>54</v>
      </c>
      <c r="B50" s="81">
        <v>11311</v>
      </c>
      <c r="C50" s="82"/>
      <c r="D50" s="82"/>
      <c r="E50" s="83">
        <f t="shared" si="1"/>
        <v>11311</v>
      </c>
    </row>
    <row r="51" spans="1:5" ht="16.5" thickBot="1">
      <c r="A51" s="74" t="s">
        <v>55</v>
      </c>
      <c r="B51" s="81">
        <v>3424</v>
      </c>
      <c r="C51" s="82"/>
      <c r="D51" s="82">
        <v>570</v>
      </c>
      <c r="E51" s="83">
        <f aca="true" t="shared" si="2" ref="E51:E70">B51+C51-D51</f>
        <v>2854</v>
      </c>
    </row>
    <row r="52" spans="1:5" ht="15.75" hidden="1">
      <c r="A52" s="99" t="s">
        <v>56</v>
      </c>
      <c r="B52" s="100"/>
      <c r="C52" s="117"/>
      <c r="D52" s="117"/>
      <c r="E52" s="102">
        <f t="shared" si="2"/>
        <v>0</v>
      </c>
    </row>
    <row r="53" spans="1:5" ht="15.75" hidden="1">
      <c r="A53" s="91" t="s">
        <v>57</v>
      </c>
      <c r="B53" s="92"/>
      <c r="C53" s="118"/>
      <c r="D53" s="118"/>
      <c r="E53" s="94">
        <f t="shared" si="2"/>
        <v>0</v>
      </c>
    </row>
    <row r="54" spans="1:5" ht="15.75" hidden="1">
      <c r="A54" s="91" t="s">
        <v>58</v>
      </c>
      <c r="B54" s="92"/>
      <c r="C54" s="118"/>
      <c r="D54" s="118"/>
      <c r="E54" s="94">
        <f t="shared" si="2"/>
        <v>0</v>
      </c>
    </row>
    <row r="55" spans="1:5" ht="15.75" hidden="1">
      <c r="A55" s="91" t="s">
        <v>59</v>
      </c>
      <c r="B55" s="92"/>
      <c r="C55" s="118"/>
      <c r="D55" s="118"/>
      <c r="E55" s="94">
        <f t="shared" si="2"/>
        <v>0</v>
      </c>
    </row>
    <row r="56" spans="1:5" ht="15.75" hidden="1">
      <c r="A56" s="91" t="s">
        <v>60</v>
      </c>
      <c r="B56" s="92"/>
      <c r="C56" s="118"/>
      <c r="D56" s="118"/>
      <c r="E56" s="94">
        <f t="shared" si="2"/>
        <v>0</v>
      </c>
    </row>
    <row r="57" spans="1:5" ht="15.75" hidden="1">
      <c r="A57" s="91" t="s">
        <v>61</v>
      </c>
      <c r="B57" s="92"/>
      <c r="C57" s="118"/>
      <c r="D57" s="118"/>
      <c r="E57" s="94">
        <f t="shared" si="2"/>
        <v>0</v>
      </c>
    </row>
    <row r="58" spans="1:5" ht="15.75" hidden="1">
      <c r="A58" s="91" t="s">
        <v>62</v>
      </c>
      <c r="B58" s="92"/>
      <c r="C58" s="118"/>
      <c r="D58" s="118"/>
      <c r="E58" s="94">
        <f t="shared" si="2"/>
        <v>0</v>
      </c>
    </row>
    <row r="59" spans="1:5" ht="15.75" hidden="1">
      <c r="A59" s="91" t="s">
        <v>63</v>
      </c>
      <c r="B59" s="92"/>
      <c r="C59" s="118"/>
      <c r="D59" s="118"/>
      <c r="E59" s="94">
        <f t="shared" si="2"/>
        <v>0</v>
      </c>
    </row>
    <row r="60" spans="1:5" ht="15.75" hidden="1">
      <c r="A60" s="95" t="s">
        <v>64</v>
      </c>
      <c r="B60" s="96"/>
      <c r="C60" s="119"/>
      <c r="D60" s="119"/>
      <c r="E60" s="98">
        <f t="shared" si="2"/>
        <v>0</v>
      </c>
    </row>
    <row r="61" spans="1:5" ht="16.5" thickBot="1">
      <c r="A61" s="74" t="s">
        <v>65</v>
      </c>
      <c r="B61" s="81">
        <f>SUM(B65:B69)</f>
        <v>12436</v>
      </c>
      <c r="C61" s="82"/>
      <c r="D61" s="82">
        <v>1524</v>
      </c>
      <c r="E61" s="83">
        <f t="shared" si="2"/>
        <v>10912</v>
      </c>
    </row>
    <row r="62" spans="1:5" ht="15.75" hidden="1">
      <c r="A62" s="99" t="s">
        <v>66</v>
      </c>
      <c r="B62" s="100"/>
      <c r="C62" s="101"/>
      <c r="D62" s="101"/>
      <c r="E62" s="102">
        <f t="shared" si="2"/>
        <v>0</v>
      </c>
    </row>
    <row r="63" spans="1:5" ht="15.75" hidden="1">
      <c r="A63" s="91" t="s">
        <v>67</v>
      </c>
      <c r="B63" s="92"/>
      <c r="C63" s="93"/>
      <c r="D63" s="93"/>
      <c r="E63" s="94">
        <f t="shared" si="2"/>
        <v>0</v>
      </c>
    </row>
    <row r="64" spans="1:5" ht="15.75" hidden="1">
      <c r="A64" s="95"/>
      <c r="B64" s="96"/>
      <c r="C64" s="97"/>
      <c r="D64" s="97"/>
      <c r="E64" s="98">
        <f t="shared" si="2"/>
        <v>0</v>
      </c>
    </row>
    <row r="65" spans="1:5" ht="15.75">
      <c r="A65" s="103" t="s">
        <v>68</v>
      </c>
      <c r="B65" s="104">
        <v>9946</v>
      </c>
      <c r="C65" s="120"/>
      <c r="D65" s="120"/>
      <c r="E65" s="106">
        <f t="shared" si="2"/>
        <v>9946</v>
      </c>
    </row>
    <row r="66" spans="1:5" ht="15.75">
      <c r="A66" s="107" t="s">
        <v>79</v>
      </c>
      <c r="B66" s="108">
        <v>139</v>
      </c>
      <c r="C66" s="121"/>
      <c r="D66" s="121"/>
      <c r="E66" s="110">
        <v>139</v>
      </c>
    </row>
    <row r="67" spans="1:5" ht="15.75">
      <c r="A67" s="107" t="s">
        <v>69</v>
      </c>
      <c r="B67" s="108">
        <v>1524</v>
      </c>
      <c r="C67" s="121"/>
      <c r="D67" s="121">
        <v>1524</v>
      </c>
      <c r="E67" s="110">
        <f t="shared" si="2"/>
        <v>0</v>
      </c>
    </row>
    <row r="68" spans="1:5" ht="15.75" hidden="1">
      <c r="A68" s="122"/>
      <c r="B68" s="123"/>
      <c r="C68" s="121"/>
      <c r="D68" s="121"/>
      <c r="E68" s="124">
        <f t="shared" si="2"/>
        <v>0</v>
      </c>
    </row>
    <row r="69" spans="1:5" s="116" customFormat="1" ht="16.5" thickBot="1">
      <c r="A69" s="111" t="s">
        <v>70</v>
      </c>
      <c r="B69" s="112">
        <v>827</v>
      </c>
      <c r="C69" s="113"/>
      <c r="D69" s="113"/>
      <c r="E69" s="114">
        <f t="shared" si="2"/>
        <v>827</v>
      </c>
    </row>
    <row r="70" spans="1:5" ht="16.5" thickBot="1">
      <c r="A70" s="74" t="s">
        <v>71</v>
      </c>
      <c r="B70" s="125">
        <f>B18+B22+B23+B24+B25+B30+B31++B45+B46+B50+B51+B61</f>
        <v>250990</v>
      </c>
      <c r="C70" s="125">
        <f>C18+C22+C23+C24+C25+C30+C31+C45+C46+C50+C51+C61</f>
        <v>7390</v>
      </c>
      <c r="D70" s="125">
        <f>D18+D22+D23+D24+D25+D30+D31+D45+D46+D50+D51+D61</f>
        <v>3589</v>
      </c>
      <c r="E70" s="83">
        <f t="shared" si="2"/>
        <v>254791</v>
      </c>
    </row>
  </sheetData>
  <mergeCells count="1">
    <mergeCell ref="D6:E6"/>
  </mergeCells>
  <printOptions/>
  <pageMargins left="0.5905511811023623" right="0.5905511811023623" top="0.984251968503937" bottom="0.984251968503937" header="0.5118110236220472" footer="0.5118110236220472"/>
  <pageSetup horizontalDpi="120" verticalDpi="120" orientation="portrait" paperSize="9" r:id="rId1"/>
  <headerFooter alignWithMargins="0">
    <oddHeader>&amp;C
&amp;"Times New Roman CE,Félkövér"&amp;16Palotás Önkormányzat 2005. évi költségvetésének módosítása II.&amp;R4. sz. melléklet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F23" sqref="F23"/>
    </sheetView>
  </sheetViews>
  <sheetFormatPr defaultColWidth="9.00390625" defaultRowHeight="12.75"/>
  <cols>
    <col min="1" max="1" width="27.25390625" style="207" customWidth="1"/>
    <col min="2" max="3" width="11.625" style="207" customWidth="1"/>
    <col min="4" max="4" width="10.75390625" style="207" customWidth="1"/>
    <col min="5" max="5" width="11.625" style="207" customWidth="1"/>
    <col min="6" max="6" width="9.125" style="207" customWidth="1"/>
    <col min="7" max="7" width="11.625" style="207" customWidth="1"/>
    <col min="8" max="8" width="9.125" style="207" customWidth="1"/>
    <col min="9" max="9" width="10.875" style="207" customWidth="1"/>
    <col min="10" max="10" width="12.125" style="207" customWidth="1"/>
    <col min="11" max="16384" width="9.125" style="207" customWidth="1"/>
  </cols>
  <sheetData>
    <row r="2" spans="8:9" ht="12.75">
      <c r="H2" s="251" t="s">
        <v>321</v>
      </c>
      <c r="I2" s="251"/>
    </row>
    <row r="3" spans="1:10" ht="12.75">
      <c r="A3" s="403" t="s">
        <v>304</v>
      </c>
      <c r="B3" s="403"/>
      <c r="C3" s="382"/>
      <c r="D3" s="403"/>
      <c r="E3" s="403"/>
      <c r="F3" s="403"/>
      <c r="G3" s="403"/>
      <c r="H3" s="403"/>
      <c r="I3" s="403"/>
      <c r="J3" s="403"/>
    </row>
    <row r="4" spans="1:10" ht="12.75">
      <c r="A4" s="403" t="s">
        <v>320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2.75">
      <c r="A5" s="206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2.75">
      <c r="A6" s="206"/>
      <c r="B6" s="206"/>
      <c r="C6" s="206"/>
      <c r="D6" s="206"/>
      <c r="E6" s="206"/>
      <c r="F6" s="206"/>
      <c r="G6" s="206"/>
      <c r="H6" s="206"/>
      <c r="I6" s="206" t="s">
        <v>149</v>
      </c>
      <c r="J6" s="206"/>
    </row>
    <row r="7" spans="1:10" ht="12.75">
      <c r="A7" s="206"/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2.75">
      <c r="A8" s="208" t="s">
        <v>5</v>
      </c>
      <c r="B8" s="209" t="s">
        <v>150</v>
      </c>
      <c r="C8" s="208" t="s">
        <v>151</v>
      </c>
      <c r="D8" s="209" t="s">
        <v>150</v>
      </c>
      <c r="E8" s="210" t="s">
        <v>151</v>
      </c>
      <c r="F8" s="208" t="s">
        <v>150</v>
      </c>
      <c r="G8" s="210" t="s">
        <v>152</v>
      </c>
      <c r="H8" s="208" t="s">
        <v>150</v>
      </c>
      <c r="I8" s="210" t="s">
        <v>151</v>
      </c>
      <c r="J8" s="208" t="s">
        <v>153</v>
      </c>
    </row>
    <row r="9" spans="1:10" ht="12.75">
      <c r="A9" s="211"/>
      <c r="B9" s="212" t="s">
        <v>154</v>
      </c>
      <c r="C9" s="211"/>
      <c r="D9" s="212" t="s">
        <v>155</v>
      </c>
      <c r="E9" s="213"/>
      <c r="F9" s="211" t="s">
        <v>156</v>
      </c>
      <c r="G9" s="213" t="s">
        <v>157</v>
      </c>
      <c r="H9" s="211" t="s">
        <v>158</v>
      </c>
      <c r="I9" s="214" t="s">
        <v>158</v>
      </c>
      <c r="J9" s="211"/>
    </row>
    <row r="10" spans="1:10" ht="13.5" thickBot="1">
      <c r="A10" s="215"/>
      <c r="B10" s="216"/>
      <c r="C10" s="215"/>
      <c r="D10" s="216"/>
      <c r="E10" s="217"/>
      <c r="F10" s="215" t="s">
        <v>159</v>
      </c>
      <c r="G10" s="217" t="s">
        <v>160</v>
      </c>
      <c r="H10" s="215"/>
      <c r="I10" s="217"/>
      <c r="J10" s="215"/>
    </row>
    <row r="11" spans="1:11" ht="12.75">
      <c r="A11" s="218" t="s">
        <v>161</v>
      </c>
      <c r="B11" s="219">
        <v>20846</v>
      </c>
      <c r="C11" s="220">
        <v>5857</v>
      </c>
      <c r="D11" s="218">
        <v>1521</v>
      </c>
      <c r="E11" s="220">
        <v>50</v>
      </c>
      <c r="F11" s="218">
        <v>4709</v>
      </c>
      <c r="G11" s="221" t="s">
        <v>162</v>
      </c>
      <c r="H11" s="218">
        <v>27076</v>
      </c>
      <c r="I11" s="221">
        <v>5907</v>
      </c>
      <c r="J11" s="218">
        <f>H11+I11</f>
        <v>32983</v>
      </c>
      <c r="K11" s="218"/>
    </row>
    <row r="12" spans="1:10" ht="12.75">
      <c r="A12" s="218" t="s">
        <v>163</v>
      </c>
      <c r="B12" s="222">
        <v>6551</v>
      </c>
      <c r="C12" s="221">
        <v>1798</v>
      </c>
      <c r="D12" s="218">
        <v>461</v>
      </c>
      <c r="E12" s="221">
        <v>15</v>
      </c>
      <c r="F12" s="218">
        <v>1501</v>
      </c>
      <c r="G12" s="221" t="s">
        <v>162</v>
      </c>
      <c r="H12" s="218">
        <v>8513</v>
      </c>
      <c r="I12" s="221">
        <v>1813</v>
      </c>
      <c r="J12" s="218">
        <f>H12+I12</f>
        <v>10326</v>
      </c>
    </row>
    <row r="13" spans="1:10" ht="12.75">
      <c r="A13" s="223" t="s">
        <v>94</v>
      </c>
      <c r="B13" s="362">
        <v>1329</v>
      </c>
      <c r="C13" s="363">
        <v>63</v>
      </c>
      <c r="D13" s="207">
        <v>4306</v>
      </c>
      <c r="E13" s="225">
        <v>29</v>
      </c>
      <c r="F13" s="207">
        <v>3629</v>
      </c>
      <c r="G13" s="225">
        <v>2111</v>
      </c>
      <c r="H13" s="207">
        <f>B13+D13+F13+G13</f>
        <v>11375</v>
      </c>
      <c r="I13" s="225">
        <f>C13+E13</f>
        <v>92</v>
      </c>
      <c r="J13" s="218">
        <f>H13+I13</f>
        <v>11467</v>
      </c>
    </row>
    <row r="14" spans="1:10" ht="12.75">
      <c r="A14" s="223" t="s">
        <v>164</v>
      </c>
      <c r="B14" s="224" t="s">
        <v>165</v>
      </c>
      <c r="C14" s="225" t="s">
        <v>166</v>
      </c>
      <c r="D14" s="226" t="s">
        <v>167</v>
      </c>
      <c r="E14" s="225" t="s">
        <v>166</v>
      </c>
      <c r="F14" s="207">
        <v>573</v>
      </c>
      <c r="G14" s="225" t="s">
        <v>162</v>
      </c>
      <c r="H14" s="207">
        <v>573</v>
      </c>
      <c r="I14" s="225" t="s">
        <v>168</v>
      </c>
      <c r="J14" s="218">
        <v>573</v>
      </c>
    </row>
    <row r="15" spans="1:10" ht="12.75">
      <c r="A15" s="223" t="s">
        <v>169</v>
      </c>
      <c r="B15" s="224">
        <v>180</v>
      </c>
      <c r="C15" s="225">
        <v>180</v>
      </c>
      <c r="D15" s="207" t="s">
        <v>167</v>
      </c>
      <c r="E15" s="225" t="s">
        <v>166</v>
      </c>
      <c r="F15" s="207" t="s">
        <v>170</v>
      </c>
      <c r="G15" s="225" t="s">
        <v>162</v>
      </c>
      <c r="H15" s="207">
        <v>180</v>
      </c>
      <c r="I15" s="225">
        <v>180</v>
      </c>
      <c r="J15" s="218">
        <f>H15+I15</f>
        <v>360</v>
      </c>
    </row>
    <row r="16" spans="1:10" ht="13.5" thickBot="1">
      <c r="A16" s="227" t="s">
        <v>171</v>
      </c>
      <c r="B16" s="216">
        <f>SUM(B11:B15)</f>
        <v>28906</v>
      </c>
      <c r="C16" s="215">
        <f aca="true" t="shared" si="0" ref="C16:I16">SUM(C11:C15)</f>
        <v>7898</v>
      </c>
      <c r="D16" s="216">
        <f t="shared" si="0"/>
        <v>6288</v>
      </c>
      <c r="E16" s="216">
        <f t="shared" si="0"/>
        <v>94</v>
      </c>
      <c r="F16" s="216">
        <f t="shared" si="0"/>
        <v>10412</v>
      </c>
      <c r="G16" s="215">
        <f t="shared" si="0"/>
        <v>2111</v>
      </c>
      <c r="H16" s="216">
        <f t="shared" si="0"/>
        <v>47717</v>
      </c>
      <c r="I16" s="217">
        <f t="shared" si="0"/>
        <v>7992</v>
      </c>
      <c r="J16" s="215">
        <f>H16+I16</f>
        <v>55709</v>
      </c>
    </row>
    <row r="17" spans="1:10" ht="12.75">
      <c r="A17" s="223" t="s">
        <v>172</v>
      </c>
      <c r="B17" s="224"/>
      <c r="C17" s="225"/>
      <c r="E17" s="225"/>
      <c r="F17" s="207">
        <v>1616</v>
      </c>
      <c r="G17" s="225"/>
      <c r="H17" s="207">
        <v>1616</v>
      </c>
      <c r="I17" s="225"/>
      <c r="J17" s="207">
        <v>1616</v>
      </c>
    </row>
    <row r="18" spans="1:10" ht="12.75">
      <c r="A18" s="223" t="s">
        <v>173</v>
      </c>
      <c r="B18" s="224"/>
      <c r="C18" s="225"/>
      <c r="E18" s="225"/>
      <c r="G18" s="225">
        <v>1261</v>
      </c>
      <c r="H18" s="207">
        <v>1261</v>
      </c>
      <c r="I18" s="225"/>
      <c r="J18" s="207">
        <v>1261</v>
      </c>
    </row>
    <row r="19" spans="1:10" ht="12.75">
      <c r="A19" s="223" t="s">
        <v>174</v>
      </c>
      <c r="B19" s="224"/>
      <c r="C19" s="225"/>
      <c r="E19" s="225"/>
      <c r="G19" s="225">
        <v>938</v>
      </c>
      <c r="H19" s="207">
        <v>938</v>
      </c>
      <c r="I19" s="225"/>
      <c r="J19" s="207">
        <v>938</v>
      </c>
    </row>
    <row r="20" spans="1:10" ht="12.75">
      <c r="A20" s="223" t="s">
        <v>175</v>
      </c>
      <c r="B20" s="224"/>
      <c r="C20" s="225"/>
      <c r="E20" s="225"/>
      <c r="F20" s="207">
        <v>242</v>
      </c>
      <c r="G20" s="225">
        <v>330</v>
      </c>
      <c r="H20" s="207">
        <v>572</v>
      </c>
      <c r="I20" s="225"/>
      <c r="J20" s="207">
        <v>572</v>
      </c>
    </row>
    <row r="21" spans="1:10" ht="13.5" thickBot="1">
      <c r="A21" s="228" t="s">
        <v>176</v>
      </c>
      <c r="B21" s="229"/>
      <c r="C21" s="230"/>
      <c r="D21" s="231"/>
      <c r="E21" s="230"/>
      <c r="F21" s="231">
        <v>1858</v>
      </c>
      <c r="G21" s="230">
        <v>2529</v>
      </c>
      <c r="H21" s="231">
        <v>4387</v>
      </c>
      <c r="I21" s="230"/>
      <c r="J21" s="231">
        <v>4387</v>
      </c>
    </row>
    <row r="22" spans="1:10" ht="12.75">
      <c r="A22" s="381" t="s">
        <v>319</v>
      </c>
      <c r="B22" s="379">
        <v>9</v>
      </c>
      <c r="C22" s="379">
        <v>3</v>
      </c>
      <c r="D22" s="379">
        <v>2</v>
      </c>
      <c r="E22" s="380" t="s">
        <v>92</v>
      </c>
      <c r="F22" s="379">
        <v>4</v>
      </c>
      <c r="G22" s="379"/>
      <c r="H22" s="379"/>
      <c r="I22" s="379"/>
      <c r="J22" s="379">
        <f>SUM(B22:I22)</f>
        <v>18</v>
      </c>
    </row>
    <row r="23" spans="1:10" ht="12.75">
      <c r="A23" s="378"/>
      <c r="B23" s="211"/>
      <c r="C23" s="211"/>
      <c r="D23" s="211"/>
      <c r="E23" s="211"/>
      <c r="F23" s="211"/>
      <c r="G23" s="211"/>
      <c r="H23" s="211"/>
      <c r="I23" s="211"/>
      <c r="J23" s="211"/>
    </row>
    <row r="24" ht="12.75">
      <c r="A24" s="206" t="s">
        <v>177</v>
      </c>
    </row>
    <row r="25" spans="1:10" ht="12.75">
      <c r="A25" s="206"/>
      <c r="C25" s="249" t="s">
        <v>204</v>
      </c>
      <c r="D25" s="249" t="s">
        <v>204</v>
      </c>
      <c r="I25" s="249" t="s">
        <v>204</v>
      </c>
      <c r="J25" s="249" t="s">
        <v>204</v>
      </c>
    </row>
    <row r="26" spans="1:10" ht="12.75">
      <c r="A26" s="206" t="s">
        <v>178</v>
      </c>
      <c r="B26" s="206"/>
      <c r="C26" s="206"/>
      <c r="E26" s="207" t="s">
        <v>179</v>
      </c>
      <c r="I26" s="207">
        <v>47315</v>
      </c>
      <c r="J26" s="207">
        <v>47717</v>
      </c>
    </row>
    <row r="27" spans="1:10" ht="12.75">
      <c r="A27" s="218" t="s">
        <v>180</v>
      </c>
      <c r="B27" s="218"/>
      <c r="C27" s="207">
        <v>7980</v>
      </c>
      <c r="D27" s="207">
        <v>7992</v>
      </c>
      <c r="E27" s="207" t="s">
        <v>181</v>
      </c>
      <c r="I27" s="207">
        <v>15473</v>
      </c>
      <c r="J27" s="207">
        <v>15537</v>
      </c>
    </row>
    <row r="28" spans="1:10" ht="12.75">
      <c r="A28" s="207" t="s">
        <v>182</v>
      </c>
      <c r="C28" s="207">
        <v>3607</v>
      </c>
      <c r="D28" s="207">
        <v>3619</v>
      </c>
      <c r="E28" s="207" t="s">
        <v>183</v>
      </c>
      <c r="I28" s="207">
        <v>4387</v>
      </c>
      <c r="J28" s="207">
        <v>4387</v>
      </c>
    </row>
    <row r="29" spans="1:10" ht="12.75">
      <c r="A29" s="218" t="s">
        <v>184</v>
      </c>
      <c r="C29" s="207">
        <v>0</v>
      </c>
      <c r="D29" s="207">
        <v>0</v>
      </c>
      <c r="E29" s="206" t="s">
        <v>185</v>
      </c>
      <c r="I29" s="207">
        <v>19860</v>
      </c>
      <c r="J29" s="206">
        <v>19924</v>
      </c>
    </row>
    <row r="30" spans="1:10" ht="12.75">
      <c r="A30" s="206" t="s">
        <v>186</v>
      </c>
      <c r="B30" s="206"/>
      <c r="C30" s="207">
        <v>3607</v>
      </c>
      <c r="D30" s="206">
        <v>3619</v>
      </c>
      <c r="E30" s="206" t="s">
        <v>187</v>
      </c>
      <c r="F30" s="206"/>
      <c r="G30" s="206"/>
      <c r="H30" s="206"/>
      <c r="I30" s="207">
        <v>27455</v>
      </c>
      <c r="J30" s="206">
        <v>27793</v>
      </c>
    </row>
    <row r="31" spans="1:10" ht="12.75">
      <c r="A31" s="206" t="s">
        <v>188</v>
      </c>
      <c r="B31" s="206"/>
      <c r="C31" s="207">
        <v>4373</v>
      </c>
      <c r="D31" s="206">
        <v>4373</v>
      </c>
      <c r="E31" s="207" t="s">
        <v>189</v>
      </c>
      <c r="I31" s="207">
        <v>27455</v>
      </c>
      <c r="J31" s="207">
        <v>27793</v>
      </c>
    </row>
    <row r="32" spans="1:5" ht="12.75">
      <c r="A32" s="207" t="s">
        <v>190</v>
      </c>
      <c r="C32" s="207">
        <v>4373</v>
      </c>
      <c r="D32" s="207">
        <v>4373</v>
      </c>
      <c r="E32" s="207" t="s">
        <v>191</v>
      </c>
    </row>
    <row r="33" spans="1:5" ht="12.75">
      <c r="A33" s="218" t="s">
        <v>192</v>
      </c>
      <c r="B33" s="218"/>
      <c r="E33" s="207" t="s">
        <v>193</v>
      </c>
    </row>
    <row r="34" spans="1:5" ht="12.75">
      <c r="A34" s="218" t="s">
        <v>194</v>
      </c>
      <c r="B34" s="218"/>
      <c r="C34" s="207">
        <v>2437</v>
      </c>
      <c r="D34" s="207">
        <v>2437</v>
      </c>
      <c r="E34" s="207" t="s">
        <v>195</v>
      </c>
    </row>
    <row r="35" spans="1:5" ht="12.75">
      <c r="A35" s="218" t="s">
        <v>196</v>
      </c>
      <c r="B35" s="218"/>
      <c r="C35" s="207">
        <v>437</v>
      </c>
      <c r="D35" s="207">
        <v>437</v>
      </c>
      <c r="E35" s="207" t="s">
        <v>197</v>
      </c>
    </row>
    <row r="36" ht="12.75">
      <c r="E36" s="207" t="s">
        <v>198</v>
      </c>
    </row>
  </sheetData>
  <mergeCells count="2">
    <mergeCell ref="A3:J3"/>
    <mergeCell ref="A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C17" sqref="C17"/>
    </sheetView>
  </sheetViews>
  <sheetFormatPr defaultColWidth="9.00390625" defaultRowHeight="12.75"/>
  <cols>
    <col min="1" max="1" width="36.00390625" style="139" customWidth="1"/>
    <col min="2" max="8" width="14.75390625" style="139" customWidth="1"/>
    <col min="9" max="16384" width="9.125" style="139" customWidth="1"/>
  </cols>
  <sheetData>
    <row r="1" spans="1:8" ht="12.75" customHeight="1">
      <c r="A1" s="137" t="s">
        <v>81</v>
      </c>
      <c r="B1" s="138">
        <v>801214</v>
      </c>
      <c r="C1" s="138">
        <v>751768</v>
      </c>
      <c r="D1" s="138">
        <v>805113</v>
      </c>
      <c r="E1" s="138">
        <v>552323</v>
      </c>
      <c r="F1" s="138">
        <v>552411</v>
      </c>
      <c r="G1" s="138">
        <v>805212</v>
      </c>
      <c r="H1" s="138" t="s">
        <v>82</v>
      </c>
    </row>
    <row r="2" spans="1:8" ht="12.75" customHeight="1" thickBot="1">
      <c r="A2" s="140" t="s">
        <v>83</v>
      </c>
      <c r="B2" s="141" t="s">
        <v>84</v>
      </c>
      <c r="C2" s="141" t="s">
        <v>85</v>
      </c>
      <c r="D2" s="141" t="s">
        <v>86</v>
      </c>
      <c r="E2" s="141" t="s">
        <v>87</v>
      </c>
      <c r="F2" s="141" t="s">
        <v>88</v>
      </c>
      <c r="G2" s="141" t="s">
        <v>89</v>
      </c>
      <c r="H2" s="142"/>
    </row>
    <row r="3" spans="1:8" ht="15" customHeight="1">
      <c r="A3" s="143"/>
      <c r="B3" s="144"/>
      <c r="C3" s="144"/>
      <c r="D3" s="144"/>
      <c r="E3" s="144"/>
      <c r="F3" s="144"/>
      <c r="G3" s="144"/>
      <c r="H3" s="145"/>
    </row>
    <row r="4" spans="1:8" ht="15" customHeight="1" thickBot="1">
      <c r="A4" s="146" t="s">
        <v>90</v>
      </c>
      <c r="B4" s="147"/>
      <c r="C4" s="147"/>
      <c r="D4" s="147"/>
      <c r="E4" s="147"/>
      <c r="F4" s="147"/>
      <c r="G4" s="147"/>
      <c r="H4" s="356"/>
    </row>
    <row r="5" spans="1:8" ht="15" customHeight="1" thickBot="1">
      <c r="A5" s="148" t="s">
        <v>91</v>
      </c>
      <c r="B5" s="147">
        <v>31211</v>
      </c>
      <c r="C5" s="350">
        <v>5921</v>
      </c>
      <c r="D5" s="147">
        <v>2314</v>
      </c>
      <c r="E5" s="149" t="s">
        <v>92</v>
      </c>
      <c r="F5" s="149" t="s">
        <v>92</v>
      </c>
      <c r="G5" s="316" t="s">
        <v>92</v>
      </c>
      <c r="H5" s="357">
        <f aca="true" t="shared" si="0" ref="H5:H11">SUM(B5:G5)</f>
        <v>39446</v>
      </c>
    </row>
    <row r="6" spans="1:8" ht="15" customHeight="1" thickBot="1">
      <c r="A6" s="148" t="s">
        <v>93</v>
      </c>
      <c r="B6" s="152">
        <v>9964</v>
      </c>
      <c r="C6" s="147">
        <v>1869</v>
      </c>
      <c r="D6" s="147">
        <v>742</v>
      </c>
      <c r="E6" s="153" t="s">
        <v>92</v>
      </c>
      <c r="F6" s="149" t="s">
        <v>92</v>
      </c>
      <c r="G6" s="149" t="s">
        <v>92</v>
      </c>
      <c r="H6" s="318">
        <f t="shared" si="0"/>
        <v>12575</v>
      </c>
    </row>
    <row r="7" spans="1:8" ht="15" customHeight="1" thickBot="1">
      <c r="A7" s="305" t="s">
        <v>94</v>
      </c>
      <c r="B7" s="309">
        <v>4257</v>
      </c>
      <c r="C7" s="351">
        <v>7897</v>
      </c>
      <c r="D7" s="306">
        <v>117</v>
      </c>
      <c r="E7" s="352">
        <v>2046</v>
      </c>
      <c r="F7" s="307">
        <v>154</v>
      </c>
      <c r="G7" s="306">
        <v>30</v>
      </c>
      <c r="H7" s="315">
        <f t="shared" si="0"/>
        <v>14501</v>
      </c>
    </row>
    <row r="8" spans="1:8" ht="15" customHeight="1">
      <c r="A8" s="148" t="s">
        <v>95</v>
      </c>
      <c r="B8" s="308" t="s">
        <v>92</v>
      </c>
      <c r="C8" s="149" t="s">
        <v>92</v>
      </c>
      <c r="D8" s="149" t="s">
        <v>92</v>
      </c>
      <c r="E8" s="308">
        <v>593</v>
      </c>
      <c r="F8" s="149" t="s">
        <v>92</v>
      </c>
      <c r="G8" s="149" t="s">
        <v>92</v>
      </c>
      <c r="H8" s="161">
        <f t="shared" si="0"/>
        <v>593</v>
      </c>
    </row>
    <row r="9" spans="1:8" ht="15" customHeight="1">
      <c r="A9" s="148" t="s">
        <v>96</v>
      </c>
      <c r="B9" s="147">
        <v>1120</v>
      </c>
      <c r="C9" s="149" t="s">
        <v>92</v>
      </c>
      <c r="D9" s="149" t="s">
        <v>92</v>
      </c>
      <c r="E9" s="149" t="s">
        <v>92</v>
      </c>
      <c r="F9" s="149" t="s">
        <v>92</v>
      </c>
      <c r="G9" s="149" t="s">
        <v>92</v>
      </c>
      <c r="H9" s="150">
        <f t="shared" si="0"/>
        <v>1120</v>
      </c>
    </row>
    <row r="10" spans="1:8" ht="15" customHeight="1" thickBot="1">
      <c r="A10" s="148" t="s">
        <v>97</v>
      </c>
      <c r="B10" s="149" t="s">
        <v>92</v>
      </c>
      <c r="C10" s="149" t="s">
        <v>92</v>
      </c>
      <c r="D10" s="149" t="s">
        <v>92</v>
      </c>
      <c r="E10" s="149">
        <v>777</v>
      </c>
      <c r="F10" s="149" t="s">
        <v>92</v>
      </c>
      <c r="G10" s="149" t="s">
        <v>92</v>
      </c>
      <c r="H10" s="359">
        <f t="shared" si="0"/>
        <v>777</v>
      </c>
    </row>
    <row r="11" spans="1:8" ht="15" customHeight="1" thickBot="1">
      <c r="A11" s="151" t="s">
        <v>98</v>
      </c>
      <c r="B11" s="349">
        <v>284</v>
      </c>
      <c r="C11" s="152" t="s">
        <v>92</v>
      </c>
      <c r="D11" s="153" t="s">
        <v>92</v>
      </c>
      <c r="E11" s="153" t="s">
        <v>92</v>
      </c>
      <c r="F11" s="153" t="s">
        <v>92</v>
      </c>
      <c r="G11" s="358" t="s">
        <v>92</v>
      </c>
      <c r="H11" s="357">
        <f t="shared" si="0"/>
        <v>284</v>
      </c>
    </row>
    <row r="12" spans="1:8" s="158" customFormat="1" ht="15" customHeight="1" thickBot="1">
      <c r="A12" s="155" t="s">
        <v>99</v>
      </c>
      <c r="B12" s="156">
        <f aca="true" t="shared" si="1" ref="B12:H12">SUM(B5:B11)</f>
        <v>46836</v>
      </c>
      <c r="C12" s="156">
        <f t="shared" si="1"/>
        <v>15687</v>
      </c>
      <c r="D12" s="156">
        <f t="shared" si="1"/>
        <v>3173</v>
      </c>
      <c r="E12" s="156">
        <f t="shared" si="1"/>
        <v>3416</v>
      </c>
      <c r="F12" s="156">
        <f t="shared" si="1"/>
        <v>154</v>
      </c>
      <c r="G12" s="156">
        <f t="shared" si="1"/>
        <v>30</v>
      </c>
      <c r="H12" s="157">
        <f t="shared" si="1"/>
        <v>69296</v>
      </c>
    </row>
    <row r="13" spans="1:8" ht="15" customHeight="1">
      <c r="A13" s="159"/>
      <c r="B13" s="160"/>
      <c r="C13" s="160"/>
      <c r="D13" s="160"/>
      <c r="E13" s="160"/>
      <c r="F13" s="160"/>
      <c r="G13" s="160"/>
      <c r="H13" s="161"/>
    </row>
    <row r="14" spans="1:8" ht="15" customHeight="1">
      <c r="A14" s="146" t="s">
        <v>100</v>
      </c>
      <c r="B14" s="147"/>
      <c r="C14" s="147"/>
      <c r="D14" s="147"/>
      <c r="E14" s="152"/>
      <c r="F14" s="147"/>
      <c r="G14" s="147"/>
      <c r="H14" s="154"/>
    </row>
    <row r="15" spans="1:8" ht="15" customHeight="1">
      <c r="A15" s="148" t="s">
        <v>101</v>
      </c>
      <c r="B15" s="149" t="s">
        <v>92</v>
      </c>
      <c r="C15" s="149" t="s">
        <v>92</v>
      </c>
      <c r="D15" s="316" t="s">
        <v>92</v>
      </c>
      <c r="E15" s="353">
        <v>1779</v>
      </c>
      <c r="F15" s="307">
        <v>134</v>
      </c>
      <c r="G15" s="316" t="s">
        <v>92</v>
      </c>
      <c r="H15" s="354">
        <f aca="true" t="shared" si="2" ref="H15:H21">SUM(B15:G15)</f>
        <v>1913</v>
      </c>
    </row>
    <row r="16" spans="1:8" ht="15" customHeight="1">
      <c r="A16" s="148" t="s">
        <v>102</v>
      </c>
      <c r="B16" s="149">
        <v>310</v>
      </c>
      <c r="C16" s="149">
        <v>400</v>
      </c>
      <c r="D16" s="149" t="s">
        <v>92</v>
      </c>
      <c r="E16" s="317">
        <v>673</v>
      </c>
      <c r="F16" s="149" t="s">
        <v>92</v>
      </c>
      <c r="G16" s="149" t="s">
        <v>92</v>
      </c>
      <c r="H16" s="318">
        <f t="shared" si="2"/>
        <v>1383</v>
      </c>
    </row>
    <row r="17" spans="1:8" ht="15" customHeight="1" thickBot="1">
      <c r="A17" s="148" t="s">
        <v>103</v>
      </c>
      <c r="B17" s="153" t="s">
        <v>92</v>
      </c>
      <c r="C17" s="149" t="s">
        <v>92</v>
      </c>
      <c r="D17" s="316" t="s">
        <v>92</v>
      </c>
      <c r="E17" s="353">
        <v>267</v>
      </c>
      <c r="F17" s="307">
        <v>20</v>
      </c>
      <c r="G17" s="316" t="s">
        <v>92</v>
      </c>
      <c r="H17" s="355">
        <f t="shared" si="2"/>
        <v>287</v>
      </c>
    </row>
    <row r="18" spans="1:8" ht="15" customHeight="1" thickBot="1">
      <c r="A18" s="310" t="s">
        <v>203</v>
      </c>
      <c r="B18" s="309">
        <v>468</v>
      </c>
      <c r="C18" s="307"/>
      <c r="D18" s="149"/>
      <c r="E18" s="308"/>
      <c r="F18" s="149"/>
      <c r="G18" s="316"/>
      <c r="H18" s="315">
        <v>468</v>
      </c>
    </row>
    <row r="19" spans="1:8" s="163" customFormat="1" ht="15" customHeight="1">
      <c r="A19" s="146" t="s">
        <v>104</v>
      </c>
      <c r="B19" s="311">
        <v>778</v>
      </c>
      <c r="C19" s="162">
        <v>400</v>
      </c>
      <c r="D19" s="162" t="s">
        <v>92</v>
      </c>
      <c r="E19" s="162">
        <f>SUM(E15:E17)</f>
        <v>2719</v>
      </c>
      <c r="F19" s="162">
        <v>154</v>
      </c>
      <c r="G19" s="162" t="s">
        <v>92</v>
      </c>
      <c r="H19" s="161">
        <f>SUM(H15:H18)</f>
        <v>4051</v>
      </c>
    </row>
    <row r="20" spans="1:8" ht="15" customHeight="1" thickBot="1">
      <c r="A20" s="151" t="s">
        <v>105</v>
      </c>
      <c r="B20" s="153">
        <v>46058</v>
      </c>
      <c r="C20" s="153">
        <f>C12-C19</f>
        <v>15287</v>
      </c>
      <c r="D20" s="153">
        <v>3173</v>
      </c>
      <c r="E20" s="153">
        <v>697</v>
      </c>
      <c r="F20" s="153"/>
      <c r="G20" s="153">
        <v>30</v>
      </c>
      <c r="H20" s="154">
        <f t="shared" si="2"/>
        <v>65245</v>
      </c>
    </row>
    <row r="21" spans="1:8" s="158" customFormat="1" ht="15" customHeight="1" thickBot="1">
      <c r="A21" s="155" t="s">
        <v>106</v>
      </c>
      <c r="B21" s="156">
        <f>SUM(B19:B20)</f>
        <v>46836</v>
      </c>
      <c r="C21" s="156">
        <f>C19+C20</f>
        <v>15687</v>
      </c>
      <c r="D21" s="156">
        <f>SUM(D19:D20)</f>
        <v>3173</v>
      </c>
      <c r="E21" s="156">
        <f>SUM(E19:E20)</f>
        <v>3416</v>
      </c>
      <c r="F21" s="156">
        <f>SUM(F19:F20)</f>
        <v>154</v>
      </c>
      <c r="G21" s="156">
        <f>SUM(G19:G20)</f>
        <v>30</v>
      </c>
      <c r="H21" s="157">
        <f t="shared" si="2"/>
        <v>69296</v>
      </c>
    </row>
    <row r="23" s="163" customFormat="1" ht="12.75">
      <c r="A23" s="163" t="s">
        <v>107</v>
      </c>
    </row>
    <row r="24" spans="1:8" ht="15.75">
      <c r="A24" s="139" t="s">
        <v>108</v>
      </c>
      <c r="H24" s="158">
        <v>65245</v>
      </c>
    </row>
    <row r="25" spans="1:8" ht="15.75">
      <c r="A25" s="164" t="s">
        <v>209</v>
      </c>
      <c r="H25" s="158">
        <v>2344</v>
      </c>
    </row>
    <row r="26" spans="1:8" ht="15.75">
      <c r="A26" s="164" t="s">
        <v>300</v>
      </c>
      <c r="H26" s="158">
        <v>62902</v>
      </c>
    </row>
    <row r="27" spans="1:8" ht="15.75">
      <c r="A27" s="139" t="s">
        <v>109</v>
      </c>
      <c r="H27" s="158">
        <v>9946</v>
      </c>
    </row>
    <row r="28" ht="12.75">
      <c r="A28" s="164" t="s">
        <v>210</v>
      </c>
    </row>
    <row r="29" spans="1:2" ht="12.75">
      <c r="A29" s="163" t="s">
        <v>110</v>
      </c>
      <c r="B29" s="163"/>
    </row>
    <row r="30" ht="12.75">
      <c r="A30" s="139" t="s">
        <v>111</v>
      </c>
    </row>
    <row r="31" ht="12.75">
      <c r="A31" s="139" t="s">
        <v>112</v>
      </c>
    </row>
    <row r="32" ht="12.75">
      <c r="A32" s="139" t="s">
        <v>113</v>
      </c>
    </row>
    <row r="33" ht="12.75">
      <c r="A33" s="139" t="s">
        <v>114</v>
      </c>
    </row>
  </sheetData>
  <printOptions/>
  <pageMargins left="0.3937007874015748" right="0.3937007874015748" top="0.984251968503937" bottom="0.5905511811023623" header="0.5118110236220472" footer="0.5118110236220472"/>
  <pageSetup horizontalDpi="240" verticalDpi="240" orientation="landscape" paperSize="9" r:id="rId1"/>
  <headerFooter alignWithMargins="0">
    <oddHeader xml:space="preserve">&amp;C&amp;"Arial,Félkövér"&amp;12Általános Iskola 2006.évi költségvetésének módosítása II.&amp;R6/a sz. melléklet     
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38" sqref="H38"/>
    </sheetView>
  </sheetViews>
  <sheetFormatPr defaultColWidth="9.00390625" defaultRowHeight="12.75"/>
  <cols>
    <col min="1" max="16384" width="9.125" style="165" customWidth="1"/>
  </cols>
  <sheetData>
    <row r="1" spans="3:5" ht="12.75">
      <c r="C1" s="166"/>
      <c r="D1" s="166"/>
      <c r="E1" s="166"/>
    </row>
    <row r="2" ht="13.5" thickBot="1"/>
    <row r="3" spans="1:9" ht="12.75">
      <c r="A3" s="167"/>
      <c r="B3" s="168" t="s">
        <v>115</v>
      </c>
      <c r="C3" s="168"/>
      <c r="D3" s="168"/>
      <c r="E3" s="169" t="s">
        <v>116</v>
      </c>
      <c r="F3" s="169" t="s">
        <v>117</v>
      </c>
      <c r="G3" s="170" t="s">
        <v>118</v>
      </c>
      <c r="H3" s="401" t="s">
        <v>145</v>
      </c>
      <c r="I3" s="402"/>
    </row>
    <row r="4" spans="1:9" ht="13.5" thickBot="1">
      <c r="A4" s="171"/>
      <c r="B4" s="172"/>
      <c r="C4" s="172"/>
      <c r="D4" s="172"/>
      <c r="E4" s="173" t="s">
        <v>119</v>
      </c>
      <c r="F4" s="172" t="s">
        <v>120</v>
      </c>
      <c r="G4" s="174"/>
      <c r="H4" s="197" t="s">
        <v>146</v>
      </c>
      <c r="I4" s="198" t="s">
        <v>119</v>
      </c>
    </row>
    <row r="5" spans="1:9" ht="12.75">
      <c r="A5" s="175" t="s">
        <v>121</v>
      </c>
      <c r="B5" s="176"/>
      <c r="C5" s="176"/>
      <c r="D5" s="176"/>
      <c r="E5" s="177"/>
      <c r="F5" s="176"/>
      <c r="G5" s="178"/>
      <c r="H5" s="195"/>
      <c r="I5" s="196"/>
    </row>
    <row r="6" spans="1:10" ht="12.75">
      <c r="A6" s="175" t="s">
        <v>122</v>
      </c>
      <c r="B6" s="176"/>
      <c r="C6" s="176"/>
      <c r="D6" s="176"/>
      <c r="E6" s="176">
        <v>204000</v>
      </c>
      <c r="F6" s="177">
        <v>90</v>
      </c>
      <c r="G6" s="178">
        <v>18360000</v>
      </c>
      <c r="H6" s="199">
        <v>90</v>
      </c>
      <c r="I6" s="178">
        <v>18360000</v>
      </c>
      <c r="J6" s="176"/>
    </row>
    <row r="7" spans="1:10" ht="12.75">
      <c r="A7" s="175" t="s">
        <v>123</v>
      </c>
      <c r="B7" s="176"/>
      <c r="C7" s="176"/>
      <c r="D7" s="176"/>
      <c r="E7" s="176">
        <v>212000</v>
      </c>
      <c r="F7" s="177">
        <v>113</v>
      </c>
      <c r="G7" s="178">
        <v>23956000</v>
      </c>
      <c r="H7" s="199">
        <v>113</v>
      </c>
      <c r="I7" s="178">
        <v>23956000</v>
      </c>
      <c r="J7" s="176"/>
    </row>
    <row r="8" spans="1:10" ht="12.75">
      <c r="A8" s="175"/>
      <c r="B8" s="176"/>
      <c r="C8" s="176"/>
      <c r="D8" s="176"/>
      <c r="E8" s="176"/>
      <c r="F8" s="177"/>
      <c r="G8" s="178"/>
      <c r="H8" s="199"/>
      <c r="I8" s="178"/>
      <c r="J8" s="176"/>
    </row>
    <row r="9" spans="1:10" ht="12.75">
      <c r="A9" s="175" t="s">
        <v>124</v>
      </c>
      <c r="B9" s="176"/>
      <c r="C9" s="176"/>
      <c r="D9" s="176"/>
      <c r="E9" s="176">
        <v>23000</v>
      </c>
      <c r="F9" s="177">
        <v>18</v>
      </c>
      <c r="G9" s="178">
        <v>414000</v>
      </c>
      <c r="H9" s="199">
        <v>18</v>
      </c>
      <c r="I9" s="178">
        <v>414000</v>
      </c>
      <c r="J9" s="176"/>
    </row>
    <row r="10" spans="1:10" ht="12.75">
      <c r="A10" s="175"/>
      <c r="B10" s="176"/>
      <c r="C10" s="176"/>
      <c r="D10" s="176"/>
      <c r="E10" s="176"/>
      <c r="F10" s="177"/>
      <c r="G10" s="178"/>
      <c r="H10" s="199"/>
      <c r="I10" s="178"/>
      <c r="J10" s="176"/>
    </row>
    <row r="11" spans="1:10" ht="12.75">
      <c r="A11" s="175" t="s">
        <v>125</v>
      </c>
      <c r="B11" s="176"/>
      <c r="C11" s="176"/>
      <c r="D11" s="176"/>
      <c r="E11" s="176"/>
      <c r="F11" s="177"/>
      <c r="G11" s="178"/>
      <c r="H11" s="199"/>
      <c r="I11" s="178"/>
      <c r="J11" s="176"/>
    </row>
    <row r="12" spans="1:10" ht="12.75">
      <c r="A12" s="175" t="s">
        <v>126</v>
      </c>
      <c r="B12" s="176"/>
      <c r="C12" s="176"/>
      <c r="D12" s="176"/>
      <c r="E12" s="176">
        <v>15000</v>
      </c>
      <c r="F12" s="177">
        <v>26</v>
      </c>
      <c r="G12" s="178">
        <v>390000</v>
      </c>
      <c r="H12" s="199">
        <v>26</v>
      </c>
      <c r="I12" s="178">
        <v>390000</v>
      </c>
      <c r="J12" s="176"/>
    </row>
    <row r="13" spans="1:10" ht="12.75">
      <c r="A13" s="175" t="s">
        <v>127</v>
      </c>
      <c r="B13" s="176"/>
      <c r="C13" s="176"/>
      <c r="D13" s="176"/>
      <c r="E13" s="176">
        <v>15000</v>
      </c>
      <c r="F13" s="177">
        <v>29</v>
      </c>
      <c r="G13" s="178">
        <v>435000</v>
      </c>
      <c r="H13" s="199">
        <v>29</v>
      </c>
      <c r="I13" s="178">
        <v>435000</v>
      </c>
      <c r="J13" s="176"/>
    </row>
    <row r="14" spans="1:10" ht="12.75">
      <c r="A14" s="175"/>
      <c r="B14" s="176"/>
      <c r="C14" s="176"/>
      <c r="D14" s="176"/>
      <c r="E14" s="176"/>
      <c r="F14" s="177"/>
      <c r="G14" s="178"/>
      <c r="H14" s="199"/>
      <c r="I14" s="178"/>
      <c r="J14" s="176"/>
    </row>
    <row r="15" spans="1:10" ht="12.75">
      <c r="A15" s="175" t="s">
        <v>128</v>
      </c>
      <c r="B15" s="176"/>
      <c r="C15" s="176"/>
      <c r="D15" s="176"/>
      <c r="E15" s="176"/>
      <c r="F15" s="177"/>
      <c r="G15" s="178"/>
      <c r="H15" s="199"/>
      <c r="I15" s="178"/>
      <c r="J15" s="176"/>
    </row>
    <row r="16" spans="1:10" ht="12.75">
      <c r="A16" s="175" t="s">
        <v>126</v>
      </c>
      <c r="B16" s="176"/>
      <c r="C16" s="176"/>
      <c r="D16" s="176"/>
      <c r="E16" s="176">
        <v>45000</v>
      </c>
      <c r="F16" s="177">
        <v>81</v>
      </c>
      <c r="G16" s="178">
        <v>3645000</v>
      </c>
      <c r="H16" s="199">
        <v>81</v>
      </c>
      <c r="I16" s="178">
        <v>3645000</v>
      </c>
      <c r="J16" s="176"/>
    </row>
    <row r="17" spans="1:10" ht="12.75">
      <c r="A17" s="175" t="s">
        <v>127</v>
      </c>
      <c r="B17" s="176"/>
      <c r="C17" s="176"/>
      <c r="D17" s="176"/>
      <c r="E17" s="176">
        <v>45000</v>
      </c>
      <c r="F17" s="177">
        <v>104</v>
      </c>
      <c r="G17" s="178">
        <v>4680000</v>
      </c>
      <c r="H17" s="199">
        <v>104</v>
      </c>
      <c r="I17" s="178">
        <v>4680000</v>
      </c>
      <c r="J17" s="176"/>
    </row>
    <row r="18" spans="1:10" ht="12.75">
      <c r="A18" s="175"/>
      <c r="B18" s="176"/>
      <c r="C18" s="176"/>
      <c r="D18" s="176"/>
      <c r="E18" s="176"/>
      <c r="F18" s="177"/>
      <c r="G18" s="178"/>
      <c r="H18" s="199"/>
      <c r="I18" s="178"/>
      <c r="J18" s="176"/>
    </row>
    <row r="19" spans="1:10" ht="12.75">
      <c r="A19" s="175" t="s">
        <v>129</v>
      </c>
      <c r="B19" s="176"/>
      <c r="C19" s="176"/>
      <c r="D19" s="176"/>
      <c r="E19" s="176"/>
      <c r="F19" s="177"/>
      <c r="G19" s="178"/>
      <c r="H19" s="199"/>
      <c r="I19" s="178"/>
      <c r="J19" s="176"/>
    </row>
    <row r="20" spans="1:10" ht="12.75">
      <c r="A20" s="175" t="s">
        <v>126</v>
      </c>
      <c r="B20" s="176"/>
      <c r="C20" s="176"/>
      <c r="D20" s="176"/>
      <c r="E20" s="176">
        <v>25000</v>
      </c>
      <c r="F20" s="177">
        <v>90</v>
      </c>
      <c r="G20" s="178">
        <v>2250000</v>
      </c>
      <c r="H20" s="199">
        <v>90</v>
      </c>
      <c r="I20" s="178">
        <v>2250000</v>
      </c>
      <c r="J20" s="176"/>
    </row>
    <row r="21" spans="1:10" ht="12.75">
      <c r="A21" s="175"/>
      <c r="B21" s="176"/>
      <c r="C21" s="176"/>
      <c r="D21" s="176"/>
      <c r="E21" s="176"/>
      <c r="F21" s="177"/>
      <c r="G21" s="178"/>
      <c r="H21" s="199"/>
      <c r="I21" s="178"/>
      <c r="J21" s="176"/>
    </row>
    <row r="22" spans="1:10" ht="12.75">
      <c r="A22" s="175" t="s">
        <v>130</v>
      </c>
      <c r="B22" s="176"/>
      <c r="C22" s="176"/>
      <c r="D22" s="176"/>
      <c r="E22" s="176"/>
      <c r="F22" s="177"/>
      <c r="G22" s="178"/>
      <c r="H22" s="199"/>
      <c r="I22" s="178"/>
      <c r="J22" s="176"/>
    </row>
    <row r="23" spans="1:10" ht="12.75">
      <c r="A23" s="205" t="s">
        <v>147</v>
      </c>
      <c r="B23" s="176"/>
      <c r="C23" s="176"/>
      <c r="D23" s="176"/>
      <c r="E23" s="176"/>
      <c r="F23" s="177"/>
      <c r="G23" s="178"/>
      <c r="H23" s="199"/>
      <c r="I23" s="178"/>
      <c r="J23" s="176"/>
    </row>
    <row r="24" spans="1:10" ht="12.75">
      <c r="A24" s="175" t="s">
        <v>122</v>
      </c>
      <c r="B24" s="176"/>
      <c r="C24" s="176"/>
      <c r="D24" s="176"/>
      <c r="E24" s="176">
        <v>55000</v>
      </c>
      <c r="F24" s="177">
        <v>13</v>
      </c>
      <c r="G24" s="178">
        <v>715000</v>
      </c>
      <c r="H24" s="203">
        <v>7</v>
      </c>
      <c r="I24" s="204">
        <v>385000</v>
      </c>
      <c r="J24" s="176"/>
    </row>
    <row r="25" spans="1:10" ht="12.75">
      <c r="A25" s="175" t="s">
        <v>131</v>
      </c>
      <c r="B25" s="176"/>
      <c r="C25" s="176"/>
      <c r="D25" s="176"/>
      <c r="E25" s="176">
        <v>55000</v>
      </c>
      <c r="F25" s="177">
        <v>12</v>
      </c>
      <c r="G25" s="178">
        <v>660000</v>
      </c>
      <c r="H25" s="203">
        <v>13</v>
      </c>
      <c r="I25" s="204">
        <v>715000</v>
      </c>
      <c r="J25" s="176"/>
    </row>
    <row r="26" spans="1:10" ht="12.75">
      <c r="A26" s="205" t="s">
        <v>148</v>
      </c>
      <c r="B26" s="176"/>
      <c r="C26" s="176"/>
      <c r="D26" s="176"/>
      <c r="E26" s="176"/>
      <c r="F26" s="177"/>
      <c r="G26" s="178"/>
      <c r="H26" s="203">
        <v>2</v>
      </c>
      <c r="I26" s="204">
        <v>110000</v>
      </c>
      <c r="J26" s="176"/>
    </row>
    <row r="27" spans="1:10" ht="12.75">
      <c r="A27" s="175" t="s">
        <v>132</v>
      </c>
      <c r="B27" s="176"/>
      <c r="C27" s="176"/>
      <c r="D27" s="176"/>
      <c r="E27" s="176"/>
      <c r="F27" s="177"/>
      <c r="G27" s="178"/>
      <c r="H27" s="199"/>
      <c r="I27" s="178"/>
      <c r="J27" s="176"/>
    </row>
    <row r="28" spans="1:10" ht="12.75">
      <c r="A28" s="175" t="s">
        <v>126</v>
      </c>
      <c r="B28" s="176"/>
      <c r="C28" s="176"/>
      <c r="D28" s="176"/>
      <c r="E28" s="176">
        <v>10000</v>
      </c>
      <c r="F28" s="177">
        <v>43</v>
      </c>
      <c r="G28" s="178">
        <v>430000</v>
      </c>
      <c r="H28" s="199">
        <v>43</v>
      </c>
      <c r="I28" s="178">
        <v>430000</v>
      </c>
      <c r="J28" s="176"/>
    </row>
    <row r="29" spans="1:10" ht="12.75">
      <c r="A29" s="175" t="s">
        <v>127</v>
      </c>
      <c r="B29" s="176"/>
      <c r="C29" s="176"/>
      <c r="D29" s="176"/>
      <c r="E29" s="176">
        <v>10000</v>
      </c>
      <c r="F29" s="177">
        <v>69</v>
      </c>
      <c r="G29" s="178">
        <v>690000</v>
      </c>
      <c r="H29" s="199">
        <v>69</v>
      </c>
      <c r="I29" s="178">
        <v>690000</v>
      </c>
      <c r="J29" s="176"/>
    </row>
    <row r="30" spans="1:10" ht="12.75">
      <c r="A30" s="175" t="s">
        <v>133</v>
      </c>
      <c r="B30" s="176"/>
      <c r="C30" s="176"/>
      <c r="D30" s="176"/>
      <c r="E30" s="176"/>
      <c r="F30" s="177"/>
      <c r="G30" s="178"/>
      <c r="H30" s="199"/>
      <c r="I30" s="178"/>
      <c r="J30" s="176"/>
    </row>
    <row r="31" spans="1:10" ht="12.75">
      <c r="A31" s="175"/>
      <c r="B31" s="176"/>
      <c r="C31" s="176"/>
      <c r="D31" s="176"/>
      <c r="E31" s="176"/>
      <c r="F31" s="177"/>
      <c r="G31" s="178"/>
      <c r="H31" s="199"/>
      <c r="I31" s="178"/>
      <c r="J31" s="176"/>
    </row>
    <row r="32" spans="1:10" ht="12.75">
      <c r="A32" s="175" t="s">
        <v>134</v>
      </c>
      <c r="B32" s="176"/>
      <c r="C32" s="176"/>
      <c r="D32" s="176"/>
      <c r="E32" s="176">
        <v>720</v>
      </c>
      <c r="F32" s="177">
        <v>213</v>
      </c>
      <c r="G32" s="178">
        <v>146160</v>
      </c>
      <c r="H32" s="199">
        <v>213</v>
      </c>
      <c r="I32" s="178">
        <v>146160</v>
      </c>
      <c r="J32" s="176"/>
    </row>
    <row r="33" spans="1:10" ht="12.75">
      <c r="A33" s="175"/>
      <c r="B33" s="176"/>
      <c r="C33" s="176"/>
      <c r="D33" s="176"/>
      <c r="E33" s="176"/>
      <c r="F33" s="177"/>
      <c r="G33" s="178"/>
      <c r="H33" s="199"/>
      <c r="I33" s="178"/>
      <c r="J33" s="176"/>
    </row>
    <row r="34" spans="1:10" ht="12.75">
      <c r="A34" s="179" t="s">
        <v>135</v>
      </c>
      <c r="B34" s="176"/>
      <c r="C34" s="176"/>
      <c r="D34" s="176"/>
      <c r="E34" s="176"/>
      <c r="F34" s="176"/>
      <c r="G34" s="178"/>
      <c r="H34" s="175"/>
      <c r="I34" s="178"/>
      <c r="J34" s="176"/>
    </row>
    <row r="35" spans="1:10" ht="12.75">
      <c r="A35" s="175" t="s">
        <v>136</v>
      </c>
      <c r="B35" s="176"/>
      <c r="C35" s="176"/>
      <c r="D35" s="176"/>
      <c r="E35" s="176">
        <v>11700</v>
      </c>
      <c r="F35" s="177">
        <v>14</v>
      </c>
      <c r="G35" s="178">
        <v>163800</v>
      </c>
      <c r="H35" s="199">
        <v>14</v>
      </c>
      <c r="I35" s="178">
        <v>163800</v>
      </c>
      <c r="J35" s="176"/>
    </row>
    <row r="36" spans="1:10" ht="12.75">
      <c r="A36" s="175"/>
      <c r="B36" s="176"/>
      <c r="C36" s="176"/>
      <c r="D36" s="176"/>
      <c r="E36" s="176"/>
      <c r="F36" s="176"/>
      <c r="G36" s="178"/>
      <c r="H36" s="175"/>
      <c r="I36" s="178"/>
      <c r="J36" s="176"/>
    </row>
    <row r="37" spans="1:10" ht="12.75">
      <c r="A37" s="175" t="s">
        <v>137</v>
      </c>
      <c r="B37" s="176"/>
      <c r="C37" s="176"/>
      <c r="D37" s="176"/>
      <c r="E37" s="176"/>
      <c r="F37" s="177"/>
      <c r="G37" s="178"/>
      <c r="H37" s="199"/>
      <c r="I37" s="178"/>
      <c r="J37" s="176"/>
    </row>
    <row r="38" spans="1:10" ht="12.75">
      <c r="A38" s="175" t="s">
        <v>138</v>
      </c>
      <c r="B38" s="176"/>
      <c r="C38" s="176"/>
      <c r="D38" s="176"/>
      <c r="E38" s="176" t="s">
        <v>139</v>
      </c>
      <c r="F38" s="177"/>
      <c r="G38" s="176"/>
      <c r="H38" s="203"/>
      <c r="I38" s="204"/>
      <c r="J38" s="176"/>
    </row>
    <row r="39" spans="1:10" ht="12.75">
      <c r="A39" s="205" t="s">
        <v>301</v>
      </c>
      <c r="B39" s="176"/>
      <c r="C39" s="176"/>
      <c r="D39" s="176"/>
      <c r="E39" s="176"/>
      <c r="F39" s="177"/>
      <c r="G39" s="176"/>
      <c r="H39" s="203">
        <v>113</v>
      </c>
      <c r="I39" s="204">
        <v>265550</v>
      </c>
      <c r="J39" s="176"/>
    </row>
    <row r="40" spans="1:10" ht="12.75">
      <c r="A40" s="205" t="s">
        <v>302</v>
      </c>
      <c r="B40" s="176"/>
      <c r="C40" s="176"/>
      <c r="D40" s="176"/>
      <c r="E40" s="176"/>
      <c r="F40" s="177"/>
      <c r="G40" s="176"/>
      <c r="H40" s="203">
        <v>203</v>
      </c>
      <c r="I40" s="204">
        <v>284200</v>
      </c>
      <c r="J40" s="176"/>
    </row>
    <row r="41" spans="1:10" ht="12.75">
      <c r="A41" s="205" t="s">
        <v>303</v>
      </c>
      <c r="B41" s="176"/>
      <c r="C41" s="176"/>
      <c r="D41" s="176"/>
      <c r="E41" s="176"/>
      <c r="F41" s="177"/>
      <c r="G41" s="176"/>
      <c r="H41" s="203">
        <v>203</v>
      </c>
      <c r="I41" s="204">
        <v>121800</v>
      </c>
      <c r="J41" s="176"/>
    </row>
    <row r="42" spans="8:9" ht="13.5" thickBot="1">
      <c r="H42" s="361"/>
      <c r="I42" s="360"/>
    </row>
    <row r="43" spans="1:10" ht="13.5" hidden="1" thickBot="1">
      <c r="A43" s="175"/>
      <c r="B43" s="176"/>
      <c r="C43" s="176"/>
      <c r="D43" s="176"/>
      <c r="E43" s="176"/>
      <c r="F43" s="177"/>
      <c r="G43" s="178"/>
      <c r="H43" s="199"/>
      <c r="I43" s="178"/>
      <c r="J43" s="176"/>
    </row>
    <row r="44" spans="1:10" ht="13.5" hidden="1" thickBot="1">
      <c r="A44" s="175"/>
      <c r="B44" s="176"/>
      <c r="C44" s="176"/>
      <c r="D44" s="176"/>
      <c r="E44" s="176"/>
      <c r="F44" s="177"/>
      <c r="G44" s="178"/>
      <c r="H44" s="199"/>
      <c r="I44" s="178"/>
      <c r="J44" s="176"/>
    </row>
    <row r="45" spans="1:10" ht="13.5" hidden="1" thickBot="1">
      <c r="A45" s="175"/>
      <c r="B45" s="176"/>
      <c r="C45" s="176"/>
      <c r="D45" s="176"/>
      <c r="E45" s="176"/>
      <c r="F45" s="177"/>
      <c r="G45" s="178"/>
      <c r="H45" s="199"/>
      <c r="I45" s="178"/>
      <c r="J45" s="176"/>
    </row>
    <row r="46" spans="1:10" ht="13.5" hidden="1" thickBot="1">
      <c r="A46" s="175"/>
      <c r="B46" s="176"/>
      <c r="C46" s="176"/>
      <c r="D46" s="176"/>
      <c r="E46" s="176"/>
      <c r="F46" s="177"/>
      <c r="G46" s="178"/>
      <c r="H46" s="199"/>
      <c r="I46" s="178"/>
      <c r="J46" s="176"/>
    </row>
    <row r="47" spans="1:10" ht="13.5" hidden="1" thickBot="1">
      <c r="A47" s="175"/>
      <c r="B47" s="176"/>
      <c r="C47" s="176"/>
      <c r="D47" s="176"/>
      <c r="E47" s="176"/>
      <c r="F47" s="177"/>
      <c r="G47" s="178"/>
      <c r="H47" s="199"/>
      <c r="I47" s="178"/>
      <c r="J47" s="176"/>
    </row>
    <row r="48" spans="1:10" ht="13.5" hidden="1" thickBot="1">
      <c r="A48" s="175"/>
      <c r="B48" s="176"/>
      <c r="C48" s="176"/>
      <c r="D48" s="176"/>
      <c r="E48" s="176"/>
      <c r="F48" s="176"/>
      <c r="G48" s="178"/>
      <c r="H48" s="175"/>
      <c r="I48" s="178"/>
      <c r="J48" s="176"/>
    </row>
    <row r="49" spans="1:10" ht="13.5" thickBot="1">
      <c r="A49" s="180" t="s">
        <v>140</v>
      </c>
      <c r="B49" s="181"/>
      <c r="C49" s="181"/>
      <c r="D49" s="181"/>
      <c r="E49" s="181"/>
      <c r="F49" s="182"/>
      <c r="G49" s="183">
        <v>56934960</v>
      </c>
      <c r="H49" s="200"/>
      <c r="I49" s="183">
        <f>SUM(I6:I41)</f>
        <v>57441510</v>
      </c>
      <c r="J49" s="185"/>
    </row>
    <row r="50" spans="1:10" ht="12.75">
      <c r="A50" s="184"/>
      <c r="B50" s="185"/>
      <c r="C50" s="185"/>
      <c r="D50" s="185"/>
      <c r="E50" s="185"/>
      <c r="F50" s="186"/>
      <c r="G50" s="187"/>
      <c r="H50" s="201"/>
      <c r="I50" s="187"/>
      <c r="J50" s="185"/>
    </row>
    <row r="51" spans="1:10" ht="12.75">
      <c r="A51" s="184" t="s">
        <v>141</v>
      </c>
      <c r="B51" s="185"/>
      <c r="C51" s="185"/>
      <c r="D51" s="185"/>
      <c r="E51" s="188"/>
      <c r="F51" s="186"/>
      <c r="G51" s="187"/>
      <c r="H51" s="201"/>
      <c r="I51" s="187"/>
      <c r="J51" s="185"/>
    </row>
    <row r="52" spans="1:10" ht="12.75">
      <c r="A52" s="189" t="s">
        <v>142</v>
      </c>
      <c r="B52" s="188"/>
      <c r="C52" s="188"/>
      <c r="D52" s="188"/>
      <c r="E52" s="190">
        <v>65000</v>
      </c>
      <c r="F52" s="176">
        <v>56</v>
      </c>
      <c r="G52" s="178">
        <v>3640000</v>
      </c>
      <c r="H52" s="175">
        <v>56</v>
      </c>
      <c r="I52" s="178">
        <v>3640000</v>
      </c>
      <c r="J52" s="176"/>
    </row>
    <row r="53" spans="1:10" ht="12.75">
      <c r="A53" s="191" t="s">
        <v>143</v>
      </c>
      <c r="B53" s="176"/>
      <c r="C53" s="176"/>
      <c r="D53" s="176"/>
      <c r="E53" s="176">
        <v>32500</v>
      </c>
      <c r="F53" s="176">
        <v>56</v>
      </c>
      <c r="G53" s="178">
        <v>1820000</v>
      </c>
      <c r="H53" s="175">
        <v>56</v>
      </c>
      <c r="I53" s="178">
        <v>1820000</v>
      </c>
      <c r="J53" s="176"/>
    </row>
    <row r="54" spans="1:10" ht="13.5" thickBot="1">
      <c r="A54" s="192" t="s">
        <v>144</v>
      </c>
      <c r="B54" s="193"/>
      <c r="C54" s="193"/>
      <c r="D54" s="193"/>
      <c r="E54" s="193"/>
      <c r="F54" s="193"/>
      <c r="G54" s="194">
        <v>62394960</v>
      </c>
      <c r="H54" s="202"/>
      <c r="I54" s="194">
        <f>I49+I52+I53</f>
        <v>62901510</v>
      </c>
      <c r="J54" s="185"/>
    </row>
  </sheetData>
  <mergeCells count="1">
    <mergeCell ref="H3:I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 CE,Félkövér"&amp;14Általános Iskola 2006. évi
állami támogatásásnak módosítása II.&amp;R6/b 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48" sqref="A48:H48"/>
    </sheetView>
  </sheetViews>
  <sheetFormatPr defaultColWidth="9.00390625" defaultRowHeight="12.75"/>
  <cols>
    <col min="1" max="4" width="9.125" style="232" customWidth="1"/>
    <col min="5" max="8" width="11.75390625" style="274" customWidth="1"/>
    <col min="9" max="16384" width="9.125" style="232" customWidth="1"/>
  </cols>
  <sheetData>
    <row r="2" ht="12.75">
      <c r="A2" s="346" t="s">
        <v>284</v>
      </c>
    </row>
    <row r="3" spans="1:8" s="347" customFormat="1" ht="12.75">
      <c r="A3" s="407" t="s">
        <v>285</v>
      </c>
      <c r="B3" s="407"/>
      <c r="C3" s="407"/>
      <c r="D3" s="407"/>
      <c r="E3" s="407"/>
      <c r="F3" s="407"/>
      <c r="G3" s="407"/>
      <c r="H3" s="407"/>
    </row>
    <row r="4" s="347" customFormat="1" ht="12.75"/>
    <row r="5" s="347" customFormat="1" ht="12.75"/>
    <row r="6" spans="1:8" ht="13.5" thickBot="1">
      <c r="A6" s="409" t="s">
        <v>286</v>
      </c>
      <c r="B6" s="410"/>
      <c r="C6" s="410"/>
      <c r="D6" s="410"/>
      <c r="E6" s="410"/>
      <c r="F6" s="410"/>
      <c r="G6" s="410"/>
      <c r="H6" s="410"/>
    </row>
    <row r="7" spans="1:8" ht="13.5" thickBot="1">
      <c r="A7" s="405" t="s">
        <v>5</v>
      </c>
      <c r="B7" s="406"/>
      <c r="C7" s="406"/>
      <c r="D7" s="406"/>
      <c r="E7" s="279" t="s">
        <v>15</v>
      </c>
      <c r="F7" s="279" t="s">
        <v>1</v>
      </c>
      <c r="G7" s="279" t="s">
        <v>2</v>
      </c>
      <c r="H7" s="280" t="s">
        <v>15</v>
      </c>
    </row>
    <row r="8" spans="1:8" s="235" customFormat="1" ht="12.75">
      <c r="A8" s="233">
        <v>751153</v>
      </c>
      <c r="B8" s="234" t="s">
        <v>200</v>
      </c>
      <c r="C8" s="234"/>
      <c r="D8" s="234"/>
      <c r="E8" s="275"/>
      <c r="F8" s="275"/>
      <c r="G8" s="275"/>
      <c r="H8" s="276"/>
    </row>
    <row r="9" spans="1:8" ht="13.5" thickBot="1">
      <c r="A9" s="236"/>
      <c r="B9" s="348" t="s">
        <v>224</v>
      </c>
      <c r="C9" s="237"/>
      <c r="D9" s="237"/>
      <c r="E9" s="277">
        <v>1918</v>
      </c>
      <c r="F9" s="277"/>
      <c r="G9" s="277">
        <v>1918</v>
      </c>
      <c r="H9" s="278">
        <v>0</v>
      </c>
    </row>
    <row r="10" spans="1:8" ht="13.5" thickBot="1">
      <c r="A10" s="238" t="s">
        <v>6</v>
      </c>
      <c r="B10" s="239"/>
      <c r="C10" s="239"/>
      <c r="D10" s="239"/>
      <c r="E10" s="279">
        <v>52889</v>
      </c>
      <c r="F10" s="279"/>
      <c r="G10" s="279">
        <v>1918</v>
      </c>
      <c r="H10" s="280">
        <f>E10+F10-G10</f>
        <v>50971</v>
      </c>
    </row>
    <row r="11" spans="1:8" s="235" customFormat="1" ht="12.75">
      <c r="A11" s="233">
        <v>751999</v>
      </c>
      <c r="B11" s="234" t="s">
        <v>223</v>
      </c>
      <c r="C11" s="234"/>
      <c r="D11" s="234"/>
      <c r="E11" s="275"/>
      <c r="F11" s="275"/>
      <c r="G11" s="275"/>
      <c r="H11" s="276"/>
    </row>
    <row r="12" spans="1:8" ht="12.75">
      <c r="A12" s="236"/>
      <c r="B12" s="240" t="s">
        <v>224</v>
      </c>
      <c r="C12" s="237"/>
      <c r="D12" s="237"/>
      <c r="E12" s="277"/>
      <c r="F12" s="277">
        <v>3081</v>
      </c>
      <c r="G12" s="277"/>
      <c r="H12" s="278">
        <v>3081</v>
      </c>
    </row>
    <row r="13" spans="1:8" ht="13.5" thickBot="1">
      <c r="A13" s="236"/>
      <c r="B13" s="240" t="s">
        <v>287</v>
      </c>
      <c r="C13" s="237"/>
      <c r="D13" s="237"/>
      <c r="E13" s="277"/>
      <c r="F13" s="277"/>
      <c r="G13" s="277"/>
      <c r="H13" s="278"/>
    </row>
    <row r="14" spans="1:8" s="235" customFormat="1" ht="13.5" thickBot="1">
      <c r="A14" s="238" t="s">
        <v>6</v>
      </c>
      <c r="B14" s="239"/>
      <c r="C14" s="239"/>
      <c r="D14" s="239"/>
      <c r="E14" s="279">
        <v>0</v>
      </c>
      <c r="F14" s="279">
        <v>3081</v>
      </c>
      <c r="G14" s="279"/>
      <c r="H14" s="280">
        <v>3081</v>
      </c>
    </row>
    <row r="15" spans="1:8" ht="12.75">
      <c r="A15" s="233">
        <v>751922</v>
      </c>
      <c r="B15" s="241" t="s">
        <v>288</v>
      </c>
      <c r="C15" s="237"/>
      <c r="D15" s="237"/>
      <c r="E15" s="277"/>
      <c r="F15" s="277"/>
      <c r="G15" s="277"/>
      <c r="H15" s="278"/>
    </row>
    <row r="16" spans="1:8" s="244" customFormat="1" ht="12.75">
      <c r="A16" s="243"/>
      <c r="B16" s="242" t="s">
        <v>289</v>
      </c>
      <c r="C16" s="240"/>
      <c r="D16" s="240"/>
      <c r="E16" s="281">
        <v>1163</v>
      </c>
      <c r="F16" s="281"/>
      <c r="G16" s="281">
        <v>1163</v>
      </c>
      <c r="H16" s="282">
        <v>0</v>
      </c>
    </row>
    <row r="17" spans="1:8" ht="13.5" thickBot="1">
      <c r="A17" s="236"/>
      <c r="B17" s="242" t="s">
        <v>290</v>
      </c>
      <c r="C17" s="237"/>
      <c r="D17" s="237"/>
      <c r="E17" s="277">
        <v>1038</v>
      </c>
      <c r="F17" s="277"/>
      <c r="G17" s="277">
        <v>1038</v>
      </c>
      <c r="H17" s="282">
        <v>0</v>
      </c>
    </row>
    <row r="18" spans="1:8" ht="13.5" thickBot="1">
      <c r="A18" s="238" t="s">
        <v>6</v>
      </c>
      <c r="B18" s="239"/>
      <c r="C18" s="239"/>
      <c r="D18" s="239"/>
      <c r="E18" s="279">
        <v>2201</v>
      </c>
      <c r="F18" s="279"/>
      <c r="G18" s="279">
        <v>2201</v>
      </c>
      <c r="H18" s="280">
        <v>0</v>
      </c>
    </row>
    <row r="19" spans="1:8" ht="12.75">
      <c r="A19" s="245">
        <v>924047</v>
      </c>
      <c r="B19" s="408" t="s">
        <v>207</v>
      </c>
      <c r="C19" s="408"/>
      <c r="D19" s="408"/>
      <c r="E19" s="283"/>
      <c r="F19" s="283"/>
      <c r="G19" s="283"/>
      <c r="H19" s="284"/>
    </row>
    <row r="20" spans="1:8" ht="13.5" thickBot="1">
      <c r="A20" s="273"/>
      <c r="B20" s="242" t="s">
        <v>291</v>
      </c>
      <c r="C20" s="240"/>
      <c r="D20" s="240"/>
      <c r="E20" s="281"/>
      <c r="F20" s="281">
        <v>1038</v>
      </c>
      <c r="H20" s="282">
        <v>1038</v>
      </c>
    </row>
    <row r="21" spans="1:8" ht="13.5" thickBot="1">
      <c r="A21" s="238" t="s">
        <v>6</v>
      </c>
      <c r="B21" s="239"/>
      <c r="C21" s="239"/>
      <c r="D21" s="239"/>
      <c r="E21" s="279"/>
      <c r="F21" s="279">
        <v>1038</v>
      </c>
      <c r="G21" s="279"/>
      <c r="H21" s="280">
        <v>1038</v>
      </c>
    </row>
    <row r="22" spans="1:8" ht="12.75">
      <c r="A22" s="245">
        <v>751922</v>
      </c>
      <c r="B22" s="246" t="s">
        <v>288</v>
      </c>
      <c r="C22" s="247"/>
      <c r="D22" s="247"/>
      <c r="E22" s="285"/>
      <c r="F22" s="285"/>
      <c r="G22" s="285"/>
      <c r="H22" s="286"/>
    </row>
    <row r="23" spans="1:8" s="244" customFormat="1" ht="12.75">
      <c r="A23" s="243"/>
      <c r="B23" s="242" t="s">
        <v>292</v>
      </c>
      <c r="C23" s="240"/>
      <c r="D23" s="240"/>
      <c r="E23" s="281">
        <v>6960</v>
      </c>
      <c r="F23" s="281"/>
      <c r="G23" s="281">
        <v>6960</v>
      </c>
      <c r="H23" s="282">
        <v>0</v>
      </c>
    </row>
    <row r="24" spans="1:8" s="244" customFormat="1" ht="12.75">
      <c r="A24" s="243"/>
      <c r="B24" s="240" t="s">
        <v>293</v>
      </c>
      <c r="C24" s="240"/>
      <c r="D24" s="240"/>
      <c r="E24" s="281">
        <v>10903</v>
      </c>
      <c r="F24" s="281"/>
      <c r="G24" s="281">
        <v>10903</v>
      </c>
      <c r="H24" s="282">
        <v>0</v>
      </c>
    </row>
    <row r="25" spans="1:8" s="244" customFormat="1" ht="13.5" thickBot="1">
      <c r="A25" s="243"/>
      <c r="B25" s="240" t="s">
        <v>293</v>
      </c>
      <c r="C25" s="240"/>
      <c r="D25" s="240"/>
      <c r="E25" s="281">
        <v>448</v>
      </c>
      <c r="F25" s="281"/>
      <c r="G25" s="281">
        <v>448</v>
      </c>
      <c r="H25" s="282">
        <v>0</v>
      </c>
    </row>
    <row r="26" spans="1:8" s="235" customFormat="1" ht="13.5" thickBot="1">
      <c r="A26" s="238" t="s">
        <v>6</v>
      </c>
      <c r="B26" s="239"/>
      <c r="C26" s="239"/>
      <c r="D26" s="239"/>
      <c r="E26" s="279">
        <v>18311</v>
      </c>
      <c r="F26" s="279"/>
      <c r="G26" s="279">
        <v>18311</v>
      </c>
      <c r="H26" s="280">
        <v>0</v>
      </c>
    </row>
    <row r="27" spans="1:8" s="235" customFormat="1" ht="12.75">
      <c r="A27" s="245">
        <v>751153</v>
      </c>
      <c r="B27" s="248" t="s">
        <v>200</v>
      </c>
      <c r="C27" s="248"/>
      <c r="D27" s="248"/>
      <c r="E27" s="283"/>
      <c r="F27" s="283"/>
      <c r="G27" s="283"/>
      <c r="H27" s="284"/>
    </row>
    <row r="28" spans="1:8" s="244" customFormat="1" ht="12.75">
      <c r="A28" s="243"/>
      <c r="B28" s="242" t="s">
        <v>292</v>
      </c>
      <c r="C28" s="240"/>
      <c r="D28" s="240"/>
      <c r="E28" s="281"/>
      <c r="F28" s="281">
        <v>6960</v>
      </c>
      <c r="G28" s="281"/>
      <c r="H28" s="282">
        <v>6960</v>
      </c>
    </row>
    <row r="29" spans="1:8" s="244" customFormat="1" ht="13.5" thickBot="1">
      <c r="A29" s="243"/>
      <c r="B29" s="240" t="s">
        <v>294</v>
      </c>
      <c r="C29" s="240"/>
      <c r="D29" s="240"/>
      <c r="E29" s="281"/>
      <c r="F29" s="281">
        <v>10903</v>
      </c>
      <c r="G29" s="281"/>
      <c r="H29" s="282">
        <v>10903</v>
      </c>
    </row>
    <row r="30" spans="1:8" s="235" customFormat="1" ht="13.5" thickBot="1">
      <c r="A30" s="238" t="s">
        <v>6</v>
      </c>
      <c r="B30" s="239"/>
      <c r="C30" s="239"/>
      <c r="D30" s="239"/>
      <c r="E30" s="279">
        <v>33108</v>
      </c>
      <c r="F30" s="279">
        <v>17863</v>
      </c>
      <c r="G30" s="279"/>
      <c r="H30" s="280">
        <v>50971</v>
      </c>
    </row>
    <row r="31" spans="1:8" s="235" customFormat="1" ht="12.75">
      <c r="A31" s="233">
        <v>853244</v>
      </c>
      <c r="B31" s="234" t="s">
        <v>295</v>
      </c>
      <c r="C31" s="234"/>
      <c r="D31" s="234"/>
      <c r="E31" s="275"/>
      <c r="F31" s="275"/>
      <c r="G31" s="275"/>
      <c r="H31" s="276"/>
    </row>
    <row r="32" spans="1:8" ht="13.5" thickBot="1">
      <c r="A32" s="236"/>
      <c r="B32" s="240" t="s">
        <v>296</v>
      </c>
      <c r="C32" s="240"/>
      <c r="D32" s="237"/>
      <c r="E32" s="277"/>
      <c r="F32" s="281">
        <v>448</v>
      </c>
      <c r="G32" s="277"/>
      <c r="H32" s="278">
        <v>448</v>
      </c>
    </row>
    <row r="33" spans="1:8" s="235" customFormat="1" ht="13.5" thickBot="1">
      <c r="A33" s="238" t="s">
        <v>6</v>
      </c>
      <c r="B33" s="239"/>
      <c r="C33" s="239"/>
      <c r="D33" s="239"/>
      <c r="E33" s="279"/>
      <c r="F33" s="279">
        <v>448</v>
      </c>
      <c r="G33" s="279"/>
      <c r="H33" s="280">
        <v>448</v>
      </c>
    </row>
    <row r="34" spans="1:8" s="287" customFormat="1" ht="15.75" thickBot="1">
      <c r="A34" s="288" t="s">
        <v>82</v>
      </c>
      <c r="B34" s="289"/>
      <c r="C34" s="289"/>
      <c r="D34" s="289"/>
      <c r="E34" s="290">
        <v>250990</v>
      </c>
      <c r="F34" s="290">
        <f>F10+F14+F18+F21+F26+F30+F33</f>
        <v>22430</v>
      </c>
      <c r="G34" s="290">
        <f>G10+G14+G18+G21+G26+G30+G33</f>
        <v>22430</v>
      </c>
      <c r="H34" s="291">
        <f>E34+F34-G34</f>
        <v>250990</v>
      </c>
    </row>
    <row r="36" spans="1:8" ht="13.5" thickBot="1">
      <c r="A36" s="383" t="s">
        <v>199</v>
      </c>
      <c r="B36" s="404"/>
      <c r="C36" s="404"/>
      <c r="D36" s="404"/>
      <c r="E36" s="404"/>
      <c r="F36" s="404"/>
      <c r="G36" s="404"/>
      <c r="H36" s="404"/>
    </row>
    <row r="37" spans="1:8" ht="13.5" thickBot="1">
      <c r="A37" s="405" t="s">
        <v>5</v>
      </c>
      <c r="B37" s="406"/>
      <c r="C37" s="406"/>
      <c r="D37" s="406"/>
      <c r="E37" s="279" t="s">
        <v>15</v>
      </c>
      <c r="F37" s="279" t="s">
        <v>1</v>
      </c>
      <c r="G37" s="279" t="s">
        <v>2</v>
      </c>
      <c r="H37" s="280" t="s">
        <v>3</v>
      </c>
    </row>
    <row r="38" spans="1:8" s="235" customFormat="1" ht="12.75">
      <c r="A38" s="233">
        <v>751922</v>
      </c>
      <c r="B38" s="234" t="s">
        <v>297</v>
      </c>
      <c r="C38" s="234"/>
      <c r="D38" s="234"/>
      <c r="E38" s="275"/>
      <c r="F38" s="275"/>
      <c r="G38" s="275"/>
      <c r="H38" s="276"/>
    </row>
    <row r="39" spans="1:8" ht="12.75">
      <c r="A39" s="236"/>
      <c r="B39" s="348" t="s">
        <v>299</v>
      </c>
      <c r="C39" s="237"/>
      <c r="D39" s="237"/>
      <c r="E39" s="277">
        <v>263</v>
      </c>
      <c r="F39" s="277"/>
      <c r="G39" s="277">
        <v>263</v>
      </c>
      <c r="H39" s="278">
        <v>0</v>
      </c>
    </row>
    <row r="40" spans="1:8" ht="12.75">
      <c r="A40" s="236"/>
      <c r="B40" s="348" t="s">
        <v>298</v>
      </c>
      <c r="C40" s="237"/>
      <c r="D40" s="237"/>
      <c r="E40" s="277">
        <v>178</v>
      </c>
      <c r="F40" s="277"/>
      <c r="G40" s="277">
        <v>178</v>
      </c>
      <c r="H40" s="278">
        <v>0</v>
      </c>
    </row>
    <row r="41" spans="1:8" ht="13.5" thickBot="1">
      <c r="A41" s="236"/>
      <c r="B41" s="348"/>
      <c r="C41" s="237"/>
      <c r="D41" s="237"/>
      <c r="E41" s="277">
        <v>1616</v>
      </c>
      <c r="F41" s="277"/>
      <c r="G41" s="277">
        <v>1616</v>
      </c>
      <c r="H41" s="278">
        <v>0</v>
      </c>
    </row>
    <row r="42" spans="1:8" s="235" customFormat="1" ht="13.5" thickBot="1">
      <c r="A42" s="238" t="s">
        <v>6</v>
      </c>
      <c r="B42" s="239"/>
      <c r="C42" s="239"/>
      <c r="D42" s="239"/>
      <c r="E42" s="279">
        <v>34551</v>
      </c>
      <c r="F42" s="279"/>
      <c r="G42" s="279">
        <f>SUM(G39:G41)</f>
        <v>2057</v>
      </c>
      <c r="H42" s="280">
        <f>E42+F42-G42</f>
        <v>32494</v>
      </c>
    </row>
    <row r="43" spans="1:8" s="235" customFormat="1" ht="12.75">
      <c r="A43" s="233">
        <v>751153</v>
      </c>
      <c r="B43" s="234" t="s">
        <v>200</v>
      </c>
      <c r="C43" s="234"/>
      <c r="D43" s="234"/>
      <c r="E43" s="275"/>
      <c r="F43" s="275"/>
      <c r="G43" s="275"/>
      <c r="H43" s="276"/>
    </row>
    <row r="44" spans="1:8" ht="12.75">
      <c r="A44" s="236"/>
      <c r="B44" s="348" t="s">
        <v>299</v>
      </c>
      <c r="C44" s="237"/>
      <c r="D44" s="237"/>
      <c r="E44" s="277"/>
      <c r="F44" s="277">
        <v>263</v>
      </c>
      <c r="G44" s="277"/>
      <c r="H44" s="278">
        <v>263</v>
      </c>
    </row>
    <row r="45" spans="1:8" ht="12.75">
      <c r="A45" s="236"/>
      <c r="B45" s="348" t="s">
        <v>298</v>
      </c>
      <c r="C45" s="237"/>
      <c r="D45" s="237"/>
      <c r="E45" s="277"/>
      <c r="F45" s="277">
        <v>178</v>
      </c>
      <c r="G45" s="277"/>
      <c r="H45" s="278">
        <v>178</v>
      </c>
    </row>
    <row r="46" spans="1:8" ht="13.5" thickBot="1">
      <c r="A46" s="236"/>
      <c r="B46" s="348"/>
      <c r="C46" s="237"/>
      <c r="D46" s="237"/>
      <c r="E46" s="277"/>
      <c r="F46" s="277">
        <v>1616</v>
      </c>
      <c r="G46" s="277"/>
      <c r="H46" s="278">
        <v>1616</v>
      </c>
    </row>
    <row r="47" spans="1:8" s="235" customFormat="1" ht="13.5" thickBot="1">
      <c r="A47" s="238" t="s">
        <v>6</v>
      </c>
      <c r="B47" s="239"/>
      <c r="C47" s="239"/>
      <c r="D47" s="239"/>
      <c r="E47" s="279">
        <v>33711</v>
      </c>
      <c r="F47" s="279">
        <v>2057</v>
      </c>
      <c r="G47" s="279"/>
      <c r="H47" s="280">
        <v>35768</v>
      </c>
    </row>
    <row r="48" spans="1:8" s="287" customFormat="1" ht="15.75" thickBot="1">
      <c r="A48" s="288" t="s">
        <v>82</v>
      </c>
      <c r="B48" s="289"/>
      <c r="C48" s="289"/>
      <c r="D48" s="289"/>
      <c r="E48" s="290">
        <v>250990</v>
      </c>
      <c r="F48" s="290">
        <f>F42+F47</f>
        <v>2057</v>
      </c>
      <c r="G48" s="290">
        <f>G42+G47</f>
        <v>2057</v>
      </c>
      <c r="H48" s="291">
        <f>E48+F48-G48</f>
        <v>250990</v>
      </c>
    </row>
  </sheetData>
  <mergeCells count="6">
    <mergeCell ref="A36:H36"/>
    <mergeCell ref="A37:D37"/>
    <mergeCell ref="A7:D7"/>
    <mergeCell ref="A3:H3"/>
    <mergeCell ref="B19:D19"/>
    <mergeCell ref="A6:H6"/>
  </mergeCells>
  <printOptions/>
  <pageMargins left="0.75" right="0.75" top="1" bottom="1" header="0.5" footer="0.5"/>
  <pageSetup horizontalDpi="240" verticalDpi="240" orientation="portrait" paperSize="9" r:id="rId1"/>
  <headerFooter alignWithMargins="0">
    <oddHeader>&amp;C&amp;"Arial CE,Félkövér"&amp;12Palotás Önkormányzat 
2006.évi
költségvetésének módosítása
I.
&amp;R7.sz.melléklet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:I26"/>
  <sheetViews>
    <sheetView workbookViewId="0" topLeftCell="A1">
      <selection activeCell="E30" sqref="E30"/>
    </sheetView>
  </sheetViews>
  <sheetFormatPr defaultColWidth="9.00390625" defaultRowHeight="12.75"/>
  <cols>
    <col min="1" max="3" width="9.125" style="364" customWidth="1"/>
    <col min="4" max="4" width="15.125" style="364" customWidth="1"/>
    <col min="5" max="5" width="12.00390625" style="373" customWidth="1"/>
    <col min="6" max="6" width="10.625" style="373" customWidth="1"/>
    <col min="7" max="7" width="10.25390625" style="373" customWidth="1"/>
    <col min="8" max="8" width="12.00390625" style="373" customWidth="1"/>
    <col min="9" max="16384" width="9.125" style="364" customWidth="1"/>
  </cols>
  <sheetData>
    <row r="4" ht="13.5" thickBot="1"/>
    <row r="5" spans="1:9" s="368" customFormat="1" ht="13.5" thickBot="1">
      <c r="A5" s="365" t="s">
        <v>5</v>
      </c>
      <c r="B5" s="366"/>
      <c r="C5" s="366"/>
      <c r="D5" s="366"/>
      <c r="E5" s="374" t="s">
        <v>15</v>
      </c>
      <c r="F5" s="374" t="s">
        <v>1</v>
      </c>
      <c r="G5" s="374" t="s">
        <v>2</v>
      </c>
      <c r="H5" s="375" t="s">
        <v>309</v>
      </c>
      <c r="I5" s="367"/>
    </row>
    <row r="6" spans="1:8" ht="12.75">
      <c r="A6" s="369">
        <v>921815</v>
      </c>
      <c r="B6" s="367" t="s">
        <v>310</v>
      </c>
      <c r="C6" s="370"/>
      <c r="D6" s="370"/>
      <c r="E6" s="376"/>
      <c r="F6" s="376"/>
      <c r="G6" s="376"/>
      <c r="H6" s="377"/>
    </row>
    <row r="7" spans="1:8" ht="12.75">
      <c r="A7" s="371"/>
      <c r="B7" s="372" t="s">
        <v>311</v>
      </c>
      <c r="C7" s="370"/>
      <c r="D7" s="370"/>
      <c r="E7" s="376">
        <v>460</v>
      </c>
      <c r="F7" s="376"/>
      <c r="G7" s="376">
        <v>184</v>
      </c>
      <c r="H7" s="377">
        <f>E7+F7-G7</f>
        <v>276</v>
      </c>
    </row>
    <row r="8" spans="1:8" ht="12.75">
      <c r="A8" s="371"/>
      <c r="B8" s="372" t="s">
        <v>318</v>
      </c>
      <c r="C8" s="370"/>
      <c r="D8" s="370"/>
      <c r="E8" s="376">
        <v>45</v>
      </c>
      <c r="F8" s="376"/>
      <c r="G8" s="376">
        <v>45</v>
      </c>
      <c r="H8" s="377">
        <f aca="true" t="shared" si="0" ref="H8:H14">E8+F8-G8</f>
        <v>0</v>
      </c>
    </row>
    <row r="9" spans="1:8" ht="12.75">
      <c r="A9" s="371"/>
      <c r="B9" s="372" t="s">
        <v>312</v>
      </c>
      <c r="C9" s="370"/>
      <c r="D9" s="370"/>
      <c r="E9" s="376">
        <v>31</v>
      </c>
      <c r="F9" s="376"/>
      <c r="G9" s="376">
        <v>31</v>
      </c>
      <c r="H9" s="377">
        <f t="shared" si="0"/>
        <v>0</v>
      </c>
    </row>
    <row r="10" spans="1:8" ht="12.75">
      <c r="A10" s="371"/>
      <c r="B10" s="372" t="s">
        <v>313</v>
      </c>
      <c r="C10" s="370"/>
      <c r="D10" s="370"/>
      <c r="E10" s="376">
        <v>36</v>
      </c>
      <c r="F10" s="376"/>
      <c r="G10" s="376">
        <v>9</v>
      </c>
      <c r="H10" s="377">
        <f t="shared" si="0"/>
        <v>27</v>
      </c>
    </row>
    <row r="11" spans="1:8" ht="12.75">
      <c r="A11" s="371"/>
      <c r="B11" s="372" t="s">
        <v>314</v>
      </c>
      <c r="C11" s="370"/>
      <c r="D11" s="370"/>
      <c r="E11" s="376">
        <v>6</v>
      </c>
      <c r="F11" s="376"/>
      <c r="G11" s="376">
        <v>6</v>
      </c>
      <c r="H11" s="377">
        <f t="shared" si="0"/>
        <v>0</v>
      </c>
    </row>
    <row r="12" spans="1:8" ht="12.75">
      <c r="A12" s="371"/>
      <c r="B12" s="372" t="s">
        <v>315</v>
      </c>
      <c r="C12" s="370"/>
      <c r="D12" s="370"/>
      <c r="E12" s="376">
        <v>242</v>
      </c>
      <c r="F12" s="376"/>
      <c r="G12" s="376">
        <v>53</v>
      </c>
      <c r="H12" s="377">
        <f t="shared" si="0"/>
        <v>189</v>
      </c>
    </row>
    <row r="13" spans="1:8" ht="12.75">
      <c r="A13" s="371"/>
      <c r="B13" s="372" t="s">
        <v>308</v>
      </c>
      <c r="C13" s="370"/>
      <c r="D13" s="370"/>
      <c r="E13" s="376">
        <v>16</v>
      </c>
      <c r="F13" s="376"/>
      <c r="G13" s="376">
        <v>6</v>
      </c>
      <c r="H13" s="377">
        <f t="shared" si="0"/>
        <v>10</v>
      </c>
    </row>
    <row r="14" spans="1:8" ht="13.5" thickBot="1">
      <c r="A14" s="371"/>
      <c r="B14" s="372" t="s">
        <v>316</v>
      </c>
      <c r="C14" s="370"/>
      <c r="D14" s="370"/>
      <c r="E14" s="376">
        <v>10</v>
      </c>
      <c r="F14" s="376"/>
      <c r="G14" s="376">
        <v>4</v>
      </c>
      <c r="H14" s="377">
        <f t="shared" si="0"/>
        <v>6</v>
      </c>
    </row>
    <row r="15" spans="1:8" ht="13.5" thickBot="1">
      <c r="A15" s="365" t="s">
        <v>6</v>
      </c>
      <c r="B15" s="366"/>
      <c r="C15" s="366"/>
      <c r="D15" s="366"/>
      <c r="E15" s="374">
        <v>4346</v>
      </c>
      <c r="F15" s="374">
        <f>SUM(F7:F14)</f>
        <v>0</v>
      </c>
      <c r="G15" s="374">
        <f>SUM(G7:G14)</f>
        <v>338</v>
      </c>
      <c r="H15" s="375">
        <f>E15+F15-G15</f>
        <v>4008</v>
      </c>
    </row>
    <row r="16" spans="1:8" ht="12.75">
      <c r="A16" s="369">
        <v>751768</v>
      </c>
      <c r="B16" s="367" t="s">
        <v>317</v>
      </c>
      <c r="C16" s="370"/>
      <c r="D16" s="370"/>
      <c r="E16" s="376"/>
      <c r="F16" s="376"/>
      <c r="G16" s="376"/>
      <c r="H16" s="377"/>
    </row>
    <row r="17" spans="1:8" ht="12.75">
      <c r="A17" s="371"/>
      <c r="B17" s="372" t="s">
        <v>311</v>
      </c>
      <c r="C17" s="370"/>
      <c r="D17" s="370"/>
      <c r="E17" s="376">
        <v>5775</v>
      </c>
      <c r="F17" s="376">
        <v>184</v>
      </c>
      <c r="G17" s="376"/>
      <c r="H17" s="377">
        <f aca="true" t="shared" si="1" ref="H17:H26">E17+F17-G17</f>
        <v>5959</v>
      </c>
    </row>
    <row r="18" spans="1:8" ht="12.75">
      <c r="A18" s="371"/>
      <c r="B18" s="372" t="s">
        <v>318</v>
      </c>
      <c r="C18" s="370"/>
      <c r="D18" s="370"/>
      <c r="E18" s="376">
        <v>226</v>
      </c>
      <c r="F18" s="376">
        <v>45</v>
      </c>
      <c r="G18" s="376"/>
      <c r="H18" s="377">
        <f t="shared" si="1"/>
        <v>271</v>
      </c>
    </row>
    <row r="19" spans="1:8" ht="12.75">
      <c r="A19" s="371"/>
      <c r="B19" s="372" t="s">
        <v>312</v>
      </c>
      <c r="C19" s="370"/>
      <c r="D19" s="370"/>
      <c r="E19" s="376">
        <v>211</v>
      </c>
      <c r="F19" s="376">
        <v>31</v>
      </c>
      <c r="G19" s="376"/>
      <c r="H19" s="377">
        <f t="shared" si="1"/>
        <v>242</v>
      </c>
    </row>
    <row r="20" spans="1:8" ht="12.75">
      <c r="A20" s="371"/>
      <c r="B20" s="372" t="s">
        <v>313</v>
      </c>
      <c r="C20" s="370"/>
      <c r="D20" s="370"/>
      <c r="E20" s="376">
        <v>288</v>
      </c>
      <c r="F20" s="376">
        <v>9</v>
      </c>
      <c r="G20" s="376"/>
      <c r="H20" s="377">
        <f t="shared" si="1"/>
        <v>297</v>
      </c>
    </row>
    <row r="21" spans="1:8" ht="12.75">
      <c r="A21" s="371"/>
      <c r="B21" s="372" t="s">
        <v>314</v>
      </c>
      <c r="C21" s="370"/>
      <c r="D21" s="370"/>
      <c r="E21" s="376">
        <v>104</v>
      </c>
      <c r="F21" s="376">
        <v>6</v>
      </c>
      <c r="G21" s="376"/>
      <c r="H21" s="377">
        <f t="shared" si="1"/>
        <v>110</v>
      </c>
    </row>
    <row r="22" spans="1:8" ht="12.75">
      <c r="A22" s="371"/>
      <c r="B22" s="372" t="s">
        <v>315</v>
      </c>
      <c r="C22" s="370"/>
      <c r="D22" s="370"/>
      <c r="E22" s="376">
        <v>1937</v>
      </c>
      <c r="F22" s="376">
        <v>53</v>
      </c>
      <c r="G22" s="376"/>
      <c r="H22" s="377">
        <f t="shared" si="1"/>
        <v>1990</v>
      </c>
    </row>
    <row r="23" spans="1:8" ht="12.75">
      <c r="A23" s="371"/>
      <c r="B23" s="372" t="s">
        <v>308</v>
      </c>
      <c r="C23" s="370"/>
      <c r="D23" s="370"/>
      <c r="E23" s="376">
        <v>198</v>
      </c>
      <c r="F23" s="376">
        <v>6</v>
      </c>
      <c r="G23" s="376"/>
      <c r="H23" s="377">
        <f t="shared" si="1"/>
        <v>204</v>
      </c>
    </row>
    <row r="24" spans="1:8" ht="13.5" thickBot="1">
      <c r="A24" s="371"/>
      <c r="B24" s="372" t="s">
        <v>316</v>
      </c>
      <c r="C24" s="370"/>
      <c r="D24" s="370"/>
      <c r="E24" s="376">
        <v>117</v>
      </c>
      <c r="F24" s="376">
        <v>4</v>
      </c>
      <c r="G24" s="376"/>
      <c r="H24" s="377">
        <f t="shared" si="1"/>
        <v>121</v>
      </c>
    </row>
    <row r="25" spans="1:8" ht="13.5" thickBot="1">
      <c r="A25" s="365" t="s">
        <v>6</v>
      </c>
      <c r="B25" s="366"/>
      <c r="C25" s="366"/>
      <c r="D25" s="366"/>
      <c r="E25" s="374">
        <v>21796</v>
      </c>
      <c r="F25" s="374">
        <f>SUM(F17:F24)</f>
        <v>338</v>
      </c>
      <c r="G25" s="374">
        <f>SUM(G17:G21)</f>
        <v>0</v>
      </c>
      <c r="H25" s="375">
        <f t="shared" si="1"/>
        <v>22134</v>
      </c>
    </row>
    <row r="26" spans="1:8" s="368" customFormat="1" ht="13.5" thickBot="1">
      <c r="A26" s="365" t="s">
        <v>307</v>
      </c>
      <c r="B26" s="366"/>
      <c r="C26" s="366"/>
      <c r="D26" s="366"/>
      <c r="E26" s="374">
        <v>254791</v>
      </c>
      <c r="F26" s="374">
        <v>338</v>
      </c>
      <c r="G26" s="374">
        <v>338</v>
      </c>
      <c r="H26" s="375">
        <f t="shared" si="1"/>
        <v>254791</v>
      </c>
    </row>
  </sheetData>
  <printOptions/>
  <pageMargins left="0.7874015748031497" right="0.5905511811023623" top="0.984251968503937" bottom="0.984251968503937" header="0.5118110236220472" footer="0.5118110236220472"/>
  <pageSetup horizontalDpi="240" verticalDpi="240" orientation="portrait" paperSize="9" r:id="rId1"/>
  <headerFooter alignWithMargins="0">
    <oddHeader>&amp;C&amp;"Arial,Félkövér"&amp;12Palotás Önkormányzat
2006.évi
költségvetésének átcsoportosítása&amp;R7/b.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Palotás Körjegyzőség</cp:lastModifiedBy>
  <cp:lastPrinted>2008-02-28T09:52:08Z</cp:lastPrinted>
  <dcterms:created xsi:type="dcterms:W3CDTF">2002-07-04T12:37:35Z</dcterms:created>
  <dcterms:modified xsi:type="dcterms:W3CDTF">2008-03-12T10:55:51Z</dcterms:modified>
  <cp:category/>
  <cp:version/>
  <cp:contentType/>
  <cp:contentStatus/>
</cp:coreProperties>
</file>